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0617363" sheetId="1" r:id="rId1"/>
    <sheet name="порівняння" sheetId="2" r:id="rId2"/>
  </sheets>
  <externalReferences>
    <externalReference r:id="rId5"/>
  </externalReferences>
  <definedNames>
    <definedName name="_xlnm.Print_Area" localSheetId="0">'0617363'!$A$1:$L$105</definedName>
    <definedName name="_xlnm.Print_Area" localSheetId="1">'порівняння'!$A$1:$N$40</definedName>
  </definedNames>
  <calcPr fullCalcOnLoad="1" fullPrecision="0"/>
</workbook>
</file>

<file path=xl/sharedStrings.xml><?xml version="1.0" encoding="utf-8"?>
<sst xmlns="http://schemas.openxmlformats.org/spreadsheetml/2006/main" count="226" uniqueCount="118">
  <si>
    <t>ЗАТВЕРДЖЕНО</t>
  </si>
  <si>
    <t>1.</t>
  </si>
  <si>
    <t>2.</t>
  </si>
  <si>
    <t>3.</t>
  </si>
  <si>
    <t>4.</t>
  </si>
  <si>
    <t>Одиниця виміру</t>
  </si>
  <si>
    <t>Джерело інформації</t>
  </si>
  <si>
    <t xml:space="preserve">5. </t>
  </si>
  <si>
    <t>загальний фонд</t>
  </si>
  <si>
    <t>спеціальний фонд</t>
  </si>
  <si>
    <t xml:space="preserve"> ( найменування головного розпорядника)</t>
  </si>
  <si>
    <t>(найменування бюджетної програми )</t>
  </si>
  <si>
    <t>№ з/п</t>
  </si>
  <si>
    <t>(підпис)</t>
  </si>
  <si>
    <t>( КФКВК)</t>
  </si>
  <si>
    <t xml:space="preserve">   П А С П О Р Т </t>
  </si>
  <si>
    <t xml:space="preserve"> Конституція України(Закон від 28.06.1996р. №254/96, зі змінами та доповненнями</t>
  </si>
  <si>
    <t>Бюджетний кодекс України  (Закон від 08.07.2010 № 2456-VI зі змінами та доповненнями</t>
  </si>
  <si>
    <t xml:space="preserve">(найменування головного розпорядника коштів місцевого бюджету) </t>
  </si>
  <si>
    <t>0600000</t>
  </si>
  <si>
    <t>0610000</t>
  </si>
  <si>
    <t xml:space="preserve"> Управління освіти Міської ради міста Кропивницького</t>
  </si>
  <si>
    <t>Управління освіти Міської ради міста Кропивницького</t>
  </si>
  <si>
    <t>Усього</t>
  </si>
  <si>
    <t>ПОГОДЖЕНО:</t>
  </si>
  <si>
    <t>Наказ МФУ від 20.09.2017 року № 793 " Про затвердження складових програмної класифікації видатків та кредитування місцевих бюджетів" зі змінами</t>
  </si>
  <si>
    <t xml:space="preserve">Завдання </t>
  </si>
  <si>
    <t>Напрями використання бюджетних коштів</t>
  </si>
  <si>
    <t xml:space="preserve">Найменування місцевої/регіональної програми </t>
  </si>
  <si>
    <t>Загальний фонд</t>
  </si>
  <si>
    <t>Спеціальний фонд</t>
  </si>
  <si>
    <t>Наказ управління освіти  Міської ради міста Кропивницького</t>
  </si>
  <si>
    <t>Начальник  управління освіти  Міської ради міста Кропивницького</t>
  </si>
  <si>
    <t>Л.КОСТЕНКО</t>
  </si>
  <si>
    <t>( ініціали/ ініціал, прізвище)</t>
  </si>
  <si>
    <t>Л. БОЧКОВА</t>
  </si>
  <si>
    <t>Дата погодження</t>
  </si>
  <si>
    <t>М .П.</t>
  </si>
  <si>
    <t>Наказ Міністерства фінансів України 26 серпня 2014 року  № 836 
(у редакції наказу Міністерства фінансів України від 29 грудня 2018 року № 1209)</t>
  </si>
  <si>
    <r>
      <t xml:space="preserve">бюджетної програми  місцевого бюджету   на   </t>
    </r>
    <r>
      <rPr>
        <b/>
        <u val="single"/>
        <sz val="16"/>
        <rFont val="Times New Roman"/>
        <family val="1"/>
      </rPr>
      <t>2019</t>
    </r>
    <r>
      <rPr>
        <b/>
        <sz val="16"/>
        <rFont val="Times New Roman"/>
        <family val="1"/>
      </rPr>
      <t xml:space="preserve"> рік.          </t>
    </r>
  </si>
  <si>
    <t xml:space="preserve">( код)    </t>
  </si>
  <si>
    <t xml:space="preserve">( код)  </t>
  </si>
  <si>
    <t>Підстави  для 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</si>
  <si>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</si>
  <si>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</si>
  <si>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</si>
  <si>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</si>
  <si>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</si>
  <si>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</si>
  <si>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</si>
  <si>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9.</t>
  </si>
  <si>
    <t xml:space="preserve"> Напрями використання бюджетних коштів</t>
  </si>
  <si>
    <t>гривень</t>
  </si>
  <si>
    <t>10.</t>
  </si>
  <si>
    <t>Перелік місцевих /  регіональних програм, що виконуються у складі бюджетної програми</t>
  </si>
  <si>
    <t>11.</t>
  </si>
  <si>
    <t xml:space="preserve">Результативні показники бюджетної програми </t>
  </si>
  <si>
    <t>Показники</t>
  </si>
  <si>
    <t>0617363</t>
  </si>
  <si>
    <t>0490</t>
  </si>
  <si>
    <t>Виконання  інвестиційних проектів у рамках здійснення заходів щодо соціально-економічного розвитку окремих територій.</t>
  </si>
  <si>
    <t xml:space="preserve"> Конституція України(Закон від 28.06.1996р. №254/96, зі змінами та доповненнями)</t>
  </si>
  <si>
    <t>Бюджетний кодекс України  (Закон від 08.07.2010 № 2456-VI зі змінами та доповненнями)</t>
  </si>
  <si>
    <t>Наказ МФУ від 27.07.2011р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</t>
  </si>
  <si>
    <t>Наказ МФУ від 26.08.2014р № 836 " Про деякі питання запровадження програмно-цільового методу складання та виконання місцевих бюджетів" зі змінами</t>
  </si>
  <si>
    <t>Рішення  Міської ради  міста Кропивницького від 20.12.2018 року  № 2263 «Про  бюджет міста Кропивницького на 2019 рік» зі змінами</t>
  </si>
  <si>
    <t>Придбання спортивного обладнання для загальноосвітніх навчальних закладів</t>
  </si>
  <si>
    <t>Закупівля обладнання для  загальноосвітніх навчальних закладів</t>
  </si>
  <si>
    <t xml:space="preserve"> Проведення капітального ремонту приміщень та інших об'єктів</t>
  </si>
  <si>
    <t>Фінансове управління Міської ради міста Кропивницького</t>
  </si>
  <si>
    <t>Завдання 1:</t>
  </si>
  <si>
    <t>обсяг видатків на придбання  спортивного обладнання для загальноосвітніх навчальних закладів</t>
  </si>
  <si>
    <t>Кількіть одиниць придбаного спортивного обладнання</t>
  </si>
  <si>
    <t>Середні видатки на придбання одиниці  обладнання</t>
  </si>
  <si>
    <t>Економія коштів, що виникла за результатами впровадження в експлуатацію придбаного обладнання</t>
  </si>
  <si>
    <t>Завдання 2:</t>
  </si>
  <si>
    <t>обсяг видатків на придбання обладнання та предметів довгострокового використання</t>
  </si>
  <si>
    <t>Кількіть одиниць придбаного обладнання</t>
  </si>
  <si>
    <t>Завдання 3:</t>
  </si>
  <si>
    <t>Проведення капітального ремонту приміщень та інших об'єктів</t>
  </si>
  <si>
    <t>Обсяг видатків на проведення капітального ремону приміщень та інших обєктів (  ремонт фасаду, облаштування спортивно-тренажерної і корекційної зали,  заміна віконних блоків на металопластикові з енергозберігаючими пакетами,заміна дверей, ремонт спортивного майданчика, ремонт огорожі, ремонт актового залу, ремонт спортивної зали)</t>
  </si>
  <si>
    <t>Кількість об'єктів  які , планується відремонтувати</t>
  </si>
  <si>
    <t>Середня вартість робіт</t>
  </si>
  <si>
    <t>Відсоток проведених робіт до запланованих по обєктах</t>
  </si>
  <si>
    <t>затрат</t>
  </si>
  <si>
    <t xml:space="preserve"> продукту</t>
  </si>
  <si>
    <t xml:space="preserve"> ефективності</t>
  </si>
  <si>
    <t xml:space="preserve"> якості</t>
  </si>
  <si>
    <t xml:space="preserve"> затрат</t>
  </si>
  <si>
    <t>ефективності</t>
  </si>
  <si>
    <t>продукту</t>
  </si>
  <si>
    <t>Начальник фінансового управління Міської ради міста Кропивницького</t>
  </si>
  <si>
    <t>грн.</t>
  </si>
  <si>
    <t>од.</t>
  </si>
  <si>
    <t>%</t>
  </si>
  <si>
    <t>Розрахунок до кошторису</t>
  </si>
  <si>
    <t>Розрахунок</t>
  </si>
  <si>
    <t>Розпорядження КМУ від 18.06.2018 року № 423-р . Деякі питання розподілу у 2018 році субвенції з державного бюджету місцевим бюджетам на здійснення заходів щодо соціально-економічного розвитку окремих територій.</t>
  </si>
  <si>
    <t>Здійснення заходів щодо соціально-економічного розвитку окремих територій.</t>
  </si>
  <si>
    <t xml:space="preserve">             Забезпечення  виконання  інвестиційних проектів.</t>
  </si>
  <si>
    <t>Затверджено паспортом бюджетної програми</t>
  </si>
  <si>
    <t>Зміни до паспорта бюджетної програми</t>
  </si>
  <si>
    <t>Нова редакція</t>
  </si>
  <si>
    <t>Порівняльна таблиця до паспорта бюджетної програми по КПКВК 0617363  " Виконання  інвестиційних проектів у рамках здійснення заходів щодо соціально-економічного розвитку окремих територій."</t>
  </si>
  <si>
    <t xml:space="preserve"> 20.02.2019 року</t>
  </si>
  <si>
    <t>№   106 / 0</t>
  </si>
  <si>
    <t>( у новій редакції наказу управління освіти Міської ради міста Кропивницького)</t>
  </si>
  <si>
    <t xml:space="preserve">від     </t>
  </si>
  <si>
    <t xml:space="preserve">№ </t>
  </si>
  <si>
    <t>Кошторис</t>
  </si>
  <si>
    <t>Обсяг бюджетних призначень/бюджетних асигнувань - 13 155 748,67 гривень, у тому числі  загального фонду-  0,0 гривень  та   спеціального фонду -                                                                          13 155 748,67 гривень.</t>
  </si>
  <si>
    <t>Зміни  інформації та показників, затверджених у паспорті бюджетної програми виникли у зв'язку з тим, що  згідно рішення сесії Міської ради міста Кропивницького № 2564  від  11.06. 2019 року  були змінені кошторисні призначення : Завдання 2- Додатково виділено кошти в сумі 20000 грн. на придбання обладнання .  Завдання 3. - Додатково виділено кошти в сумі 126 000 грн. на капітальний ремонт ( заміна віконних блоків  на металопластикові з енергозберігаючими склопакетами, у тому числі виготовлення проектно-кошторисної документації.)</t>
  </si>
  <si>
    <t xml:space="preserve">  Забезпечити закупівлю обладнання для  загальноосвітніх навчальних закладів</t>
  </si>
  <si>
    <t xml:space="preserve">  Забезпечити придбання спортивного обладнання для загальноосвітніх навчальних закладів</t>
  </si>
  <si>
    <t xml:space="preserve"> Забезпечити придбання спортивного обладнання для загальноосвітніх навчальних закладів</t>
  </si>
  <si>
    <t xml:space="preserve"> Забезпечити закупівлю обладнання для  загальноосвітніх навчальних закладів</t>
  </si>
  <si>
    <t xml:space="preserve">  Проведення кпітального ремонту приміщень та інших  об'єктів</t>
  </si>
  <si>
    <t>Програма розвитку освіти міста Кіровограда на 2016-2020 роки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</si>
</sst>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</numFmts>
  <fonts count="50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0" fillId="0" borderId="0" xfId="0" applyAlignment="1">
      <alignment/>
    </xf>
    <xf numFmtId="0" fontId="12" fillId="0" borderId="0" xfId="52">
      <alignment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4" borderId="0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52" applyFont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12" fillId="0" borderId="10" xfId="52" applyBorder="1" applyAlignment="1">
      <alignment horizontal="left" vertical="top" wrapText="1"/>
      <protection/>
    </xf>
    <xf numFmtId="0" fontId="3" fillId="34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right"/>
    </xf>
    <xf numFmtId="0" fontId="7" fillId="34" borderId="0" xfId="0" applyFont="1" applyFill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48;\&#1055;&#1040;&#1057;&#1055;&#1054;&#1056;&#1058;%20%20%20%20&#1047;&#1042;&#1030;&#1058;\&#1055;%20&#1040;%20&#1057;%20&#1055;%20&#1054;%20&#1056;%20&#1058;%202018\&#1087;&#1072;&#1089;&#1087;&#1086;&#1088;&#1090;&#1072;%20&#1073;&#1102;&#1076;&#1078;&#1077;&#1090;&#1085;&#1080;&#1093;%20&#1087;&#1088;&#1086;&#1075;&#1088;&#1072;&#1084;%202018%20-&#1052;&#1088;&#1084;&#1050;\0617360%20&#1110;%20&#1087;&#1110;&#1076;&#1087;&#1088;%2006173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"/>
      <sheetName val="8"/>
      <sheetName val="10"/>
      <sheetName val="11"/>
    </sheetNames>
    <sheetDataSet>
      <sheetData sheetId="0">
        <row r="31">
          <cell r="B31" t="str">
            <v>Постанова КМУ № 520 від 18.05.2011 року " Про затвердження Порядку та умов надання субсидій з державного бюджету місцевим бюджетам на виконання інвестиційних програм ( проектів)"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G105"/>
  <sheetViews>
    <sheetView tabSelected="1" view="pageBreakPreview" zoomScale="80" zoomScaleSheetLayoutView="80" zoomScalePageLayoutView="0" workbookViewId="0" topLeftCell="A1">
      <selection activeCell="B61" sqref="B61:I61"/>
    </sheetView>
  </sheetViews>
  <sheetFormatPr defaultColWidth="9.140625" defaultRowHeight="12.75"/>
  <cols>
    <col min="1" max="1" width="9.140625" style="92" customWidth="1"/>
    <col min="2" max="2" width="18.140625" style="0" customWidth="1"/>
    <col min="3" max="3" width="19.57421875" style="0" customWidth="1"/>
    <col min="4" max="4" width="16.57421875" style="0" customWidth="1"/>
    <col min="5" max="5" width="17.28125" style="0" customWidth="1"/>
    <col min="6" max="6" width="23.8515625" style="0" customWidth="1"/>
    <col min="7" max="7" width="15.421875" style="0" customWidth="1"/>
    <col min="8" max="8" width="23.140625" style="0" customWidth="1"/>
    <col min="9" max="9" width="15.7109375" style="0" customWidth="1"/>
    <col min="10" max="10" width="17.7109375" style="0" customWidth="1"/>
    <col min="11" max="11" width="17.28125" style="0" customWidth="1"/>
    <col min="12" max="12" width="10.57421875" style="0" customWidth="1"/>
    <col min="13" max="13" width="6.421875" style="0" customWidth="1"/>
  </cols>
  <sheetData>
    <row r="1" spans="1:14" s="4" customFormat="1" ht="18.75">
      <c r="A1" s="5"/>
      <c r="B1" s="2"/>
      <c r="C1" s="2"/>
      <c r="D1" s="2"/>
      <c r="E1" s="2"/>
      <c r="F1" s="2"/>
      <c r="G1" s="2"/>
      <c r="H1" s="2"/>
      <c r="I1" s="175" t="s">
        <v>0</v>
      </c>
      <c r="J1" s="175"/>
      <c r="K1" s="175"/>
      <c r="L1" s="175"/>
      <c r="M1" s="2"/>
      <c r="N1" s="2"/>
    </row>
    <row r="2" spans="1:14" s="4" customFormat="1" ht="47.25" customHeight="1">
      <c r="A2" s="5"/>
      <c r="B2" s="2"/>
      <c r="C2" s="2"/>
      <c r="D2" s="2"/>
      <c r="E2" s="2"/>
      <c r="F2" s="2"/>
      <c r="G2" s="2"/>
      <c r="H2" s="2"/>
      <c r="I2" s="176" t="s">
        <v>38</v>
      </c>
      <c r="J2" s="177"/>
      <c r="K2" s="177"/>
      <c r="L2" s="177"/>
      <c r="M2" s="2"/>
      <c r="N2" s="2"/>
    </row>
    <row r="3" spans="1:14" s="4" customFormat="1" ht="8.25" customHeight="1">
      <c r="A3" s="5"/>
      <c r="B3" s="2"/>
      <c r="C3" s="2"/>
      <c r="D3" s="2"/>
      <c r="E3" s="2"/>
      <c r="F3" s="2"/>
      <c r="G3" s="2"/>
      <c r="H3" s="2"/>
      <c r="I3" s="178"/>
      <c r="J3" s="178"/>
      <c r="K3" s="178"/>
      <c r="L3" s="178"/>
      <c r="M3" s="2"/>
      <c r="N3" s="2"/>
    </row>
    <row r="4" spans="1:14" s="4" customFormat="1" ht="9" customHeight="1">
      <c r="A4" s="5"/>
      <c r="B4" s="2"/>
      <c r="C4" s="2"/>
      <c r="D4" s="2"/>
      <c r="E4" s="2"/>
      <c r="F4" s="2"/>
      <c r="G4" s="2"/>
      <c r="H4" s="2"/>
      <c r="I4" s="5"/>
      <c r="J4" s="5"/>
      <c r="K4" s="5"/>
      <c r="L4" s="5"/>
      <c r="M4" s="2"/>
      <c r="N4" s="2"/>
    </row>
    <row r="5" spans="1:14" s="4" customFormat="1" ht="18.75">
      <c r="A5" s="5"/>
      <c r="B5" s="2"/>
      <c r="C5" s="2"/>
      <c r="D5" s="2"/>
      <c r="E5" s="2"/>
      <c r="F5" s="2"/>
      <c r="G5" s="2"/>
      <c r="H5" s="2"/>
      <c r="I5" s="175" t="s">
        <v>0</v>
      </c>
      <c r="J5" s="175"/>
      <c r="K5" s="175"/>
      <c r="L5" s="175"/>
      <c r="M5" s="2"/>
      <c r="N5" s="2"/>
    </row>
    <row r="6" spans="1:14" s="4" customFormat="1" ht="9" customHeight="1">
      <c r="A6" s="5"/>
      <c r="B6" s="2"/>
      <c r="C6" s="2"/>
      <c r="D6" s="2"/>
      <c r="E6" s="2"/>
      <c r="F6" s="2"/>
      <c r="G6" s="2"/>
      <c r="H6" s="2"/>
      <c r="I6" s="3"/>
      <c r="J6" s="3"/>
      <c r="K6" s="3"/>
      <c r="L6" s="3"/>
      <c r="M6" s="2"/>
      <c r="N6" s="2"/>
    </row>
    <row r="7" spans="1:14" s="4" customFormat="1" ht="36.75" customHeight="1">
      <c r="A7" s="5"/>
      <c r="B7" s="2"/>
      <c r="C7" s="2"/>
      <c r="D7" s="2"/>
      <c r="E7" s="2"/>
      <c r="F7" s="2"/>
      <c r="G7" s="2"/>
      <c r="H7" s="2"/>
      <c r="I7" s="188" t="s">
        <v>31</v>
      </c>
      <c r="J7" s="188"/>
      <c r="K7" s="188"/>
      <c r="L7" s="188"/>
      <c r="M7" s="15"/>
      <c r="N7" s="15"/>
    </row>
    <row r="8" spans="1:14" s="4" customFormat="1" ht="15.75" customHeight="1">
      <c r="A8" s="5"/>
      <c r="B8" s="2"/>
      <c r="C8" s="2"/>
      <c r="D8" s="2"/>
      <c r="E8" s="2"/>
      <c r="F8" s="2"/>
      <c r="G8" s="2"/>
      <c r="H8" s="2"/>
      <c r="I8" s="189" t="s">
        <v>18</v>
      </c>
      <c r="J8" s="189"/>
      <c r="K8" s="189"/>
      <c r="L8" s="189"/>
      <c r="M8" s="15"/>
      <c r="N8" s="15"/>
    </row>
    <row r="9" spans="1:14" s="4" customFormat="1" ht="25.5" customHeight="1">
      <c r="A9" s="5"/>
      <c r="B9" s="2"/>
      <c r="C9" s="2"/>
      <c r="D9" s="2"/>
      <c r="E9" s="2"/>
      <c r="F9" s="2"/>
      <c r="G9" s="2"/>
      <c r="H9" s="2"/>
      <c r="I9" s="190" t="s">
        <v>104</v>
      </c>
      <c r="J9" s="190"/>
      <c r="K9" s="135" t="s">
        <v>105</v>
      </c>
      <c r="L9" s="131"/>
      <c r="M9" s="15"/>
      <c r="N9" s="15"/>
    </row>
    <row r="10" spans="1:14" s="77" customFormat="1" ht="43.5" customHeight="1">
      <c r="A10" s="128"/>
      <c r="B10" s="128"/>
      <c r="C10" s="128"/>
      <c r="D10" s="128"/>
      <c r="E10" s="128"/>
      <c r="F10" s="128"/>
      <c r="G10" s="128"/>
      <c r="H10" s="128"/>
      <c r="I10" s="182" t="s">
        <v>106</v>
      </c>
      <c r="J10" s="182"/>
      <c r="K10" s="182"/>
      <c r="L10" s="182"/>
      <c r="M10" s="136"/>
      <c r="N10" s="136"/>
    </row>
    <row r="11" spans="1:14" s="4" customFormat="1" ht="24" customHeight="1">
      <c r="A11" s="2"/>
      <c r="B11" s="2"/>
      <c r="C11" s="2"/>
      <c r="D11" s="2"/>
      <c r="E11" s="2"/>
      <c r="F11" s="2"/>
      <c r="G11" s="2"/>
      <c r="H11" s="2"/>
      <c r="I11" s="181" t="s">
        <v>107</v>
      </c>
      <c r="J11" s="181"/>
      <c r="K11" s="181" t="s">
        <v>108</v>
      </c>
      <c r="L11" s="181"/>
      <c r="M11" s="15"/>
      <c r="N11" s="15"/>
    </row>
    <row r="12" spans="1:14" s="4" customFormat="1" ht="19.5" customHeight="1">
      <c r="A12" s="5"/>
      <c r="B12" s="2"/>
      <c r="C12" s="2"/>
      <c r="D12" s="2"/>
      <c r="E12" s="2"/>
      <c r="F12" s="2"/>
      <c r="G12" s="2"/>
      <c r="H12" s="2"/>
      <c r="I12" s="15"/>
      <c r="J12" s="15"/>
      <c r="K12" s="2"/>
      <c r="L12" s="15"/>
      <c r="M12" s="15"/>
      <c r="N12" s="15"/>
    </row>
    <row r="13" spans="1:16" s="4" customFormat="1" ht="30.75" customHeight="1">
      <c r="A13" s="179" t="s">
        <v>15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44"/>
      <c r="N13" s="44"/>
      <c r="O13" s="44"/>
      <c r="P13" s="44"/>
    </row>
    <row r="14" spans="1:16" s="4" customFormat="1" ht="24" customHeight="1">
      <c r="A14" s="187" t="s">
        <v>39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45"/>
      <c r="N14" s="45"/>
      <c r="O14" s="45"/>
      <c r="P14" s="45"/>
    </row>
    <row r="15" spans="1:16" s="4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2"/>
      <c r="N15" s="32"/>
      <c r="O15" s="20"/>
      <c r="P15" s="20"/>
    </row>
    <row r="16" spans="1:16" s="4" customFormat="1" ht="21.75" customHeight="1">
      <c r="A16" s="22" t="s">
        <v>1</v>
      </c>
      <c r="B16" s="10" t="s">
        <v>19</v>
      </c>
      <c r="C16" s="186" t="s">
        <v>21</v>
      </c>
      <c r="D16" s="186"/>
      <c r="E16" s="186"/>
      <c r="F16" s="186"/>
      <c r="G16" s="186"/>
      <c r="H16" s="186"/>
      <c r="I16" s="186"/>
      <c r="J16" s="33"/>
      <c r="K16" s="33"/>
      <c r="L16" s="33"/>
      <c r="M16" s="34"/>
      <c r="N16" s="34"/>
      <c r="O16" s="20"/>
      <c r="P16" s="20"/>
    </row>
    <row r="17" spans="1:16" s="4" customFormat="1" ht="15" customHeight="1">
      <c r="A17" s="21"/>
      <c r="B17" s="7" t="s">
        <v>40</v>
      </c>
      <c r="C17" s="185" t="s">
        <v>10</v>
      </c>
      <c r="D17" s="185"/>
      <c r="E17" s="185"/>
      <c r="F17" s="185"/>
      <c r="G17" s="185"/>
      <c r="H17" s="185"/>
      <c r="I17" s="185"/>
      <c r="J17" s="19"/>
      <c r="K17" s="19"/>
      <c r="L17" s="19"/>
      <c r="M17" s="35"/>
      <c r="N17" s="35"/>
      <c r="O17" s="19"/>
      <c r="P17" s="19"/>
    </row>
    <row r="18" spans="1:14" s="4" customFormat="1" ht="9.75" customHeight="1">
      <c r="A18" s="21"/>
      <c r="B18" s="2"/>
      <c r="M18" s="36"/>
      <c r="N18" s="36"/>
    </row>
    <row r="19" spans="1:14" s="4" customFormat="1" ht="25.5" customHeight="1">
      <c r="A19" s="22" t="s">
        <v>2</v>
      </c>
      <c r="B19" s="10" t="s">
        <v>20</v>
      </c>
      <c r="C19" s="186" t="s">
        <v>22</v>
      </c>
      <c r="D19" s="186"/>
      <c r="E19" s="186"/>
      <c r="F19" s="186"/>
      <c r="G19" s="186"/>
      <c r="H19" s="186"/>
      <c r="I19" s="186"/>
      <c r="J19" s="37"/>
      <c r="K19" s="37"/>
      <c r="L19" s="37"/>
      <c r="M19" s="38"/>
      <c r="N19" s="38"/>
    </row>
    <row r="20" spans="1:2" s="19" customFormat="1" ht="15" customHeight="1">
      <c r="A20" s="20"/>
      <c r="B20" s="7" t="s">
        <v>41</v>
      </c>
    </row>
    <row r="21" spans="1:14" s="24" customFormat="1" ht="21" customHeight="1">
      <c r="A21" s="23" t="s">
        <v>3</v>
      </c>
      <c r="B21" s="10" t="s">
        <v>58</v>
      </c>
      <c r="C21" s="10" t="s">
        <v>59</v>
      </c>
      <c r="D21" s="186" t="s">
        <v>60</v>
      </c>
      <c r="E21" s="186"/>
      <c r="F21" s="186"/>
      <c r="G21" s="186"/>
      <c r="H21" s="186"/>
      <c r="I21" s="186"/>
      <c r="J21" s="186"/>
      <c r="K21" s="186"/>
      <c r="L21" s="186"/>
      <c r="M21" s="28"/>
      <c r="N21" s="28"/>
    </row>
    <row r="22" spans="1:8" s="19" customFormat="1" ht="18" customHeight="1">
      <c r="A22" s="20"/>
      <c r="B22" s="7" t="s">
        <v>41</v>
      </c>
      <c r="C22" s="7" t="s">
        <v>14</v>
      </c>
      <c r="D22" s="185" t="s">
        <v>11</v>
      </c>
      <c r="E22" s="185"/>
      <c r="F22" s="185"/>
      <c r="G22" s="185"/>
      <c r="H22" s="185"/>
    </row>
    <row r="23" spans="1:16" s="42" customFormat="1" ht="38.25" customHeight="1">
      <c r="A23" s="40" t="s">
        <v>4</v>
      </c>
      <c r="B23" s="199" t="s">
        <v>110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41"/>
      <c r="N23" s="41"/>
      <c r="O23" s="41"/>
      <c r="P23" s="41"/>
    </row>
    <row r="24" s="19" customFormat="1" ht="8.25" customHeight="1">
      <c r="A24" s="20"/>
    </row>
    <row r="25" spans="1:16" s="25" customFormat="1" ht="21" customHeight="1">
      <c r="A25" s="23" t="s">
        <v>7</v>
      </c>
      <c r="B25" s="197" t="s">
        <v>42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1:25" s="25" customFormat="1" ht="21" customHeight="1">
      <c r="A26" s="23"/>
      <c r="B26" s="251" t="s">
        <v>61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30"/>
      <c r="N26" s="30"/>
      <c r="O26" s="24" t="s">
        <v>16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25" customFormat="1" ht="21" customHeight="1">
      <c r="A27" s="23"/>
      <c r="B27" s="184" t="s">
        <v>62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30"/>
      <c r="N27" s="30"/>
      <c r="O27" s="24" t="s">
        <v>17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s="25" customFormat="1" ht="36.75" customHeight="1">
      <c r="A28" s="23"/>
      <c r="B28" s="198" t="str">
        <f>'[1]викон'!$B$31:$L$31</f>
        <v>Постанова КМУ № 520 від 18.05.2011 року " Про затвердження Порядку та умов надання субсидій з державного бюджету місцевим бюджетам на виконання інвестиційних програм ( проектів)"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30"/>
      <c r="N28" s="30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s="120" customFormat="1" ht="38.25" customHeight="1">
      <c r="A29" s="40"/>
      <c r="B29" s="183" t="s">
        <v>97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18"/>
      <c r="N29" s="119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16" s="25" customFormat="1" ht="21" customHeight="1">
      <c r="A30" s="23"/>
      <c r="B30" s="184" t="s">
        <v>64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30"/>
      <c r="N30" s="30"/>
      <c r="O30" s="30"/>
      <c r="P30" s="30"/>
    </row>
    <row r="31" spans="1:12" s="4" customFormat="1" ht="36" customHeight="1">
      <c r="A31" s="88"/>
      <c r="B31" s="198" t="s">
        <v>63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</row>
    <row r="32" spans="1:12" s="4" customFormat="1" ht="18.75">
      <c r="A32" s="88"/>
      <c r="B32" s="180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1:12" s="4" customFormat="1" ht="18.75">
      <c r="A33" s="88"/>
      <c r="B33" s="226" t="s">
        <v>65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  <row r="34" spans="1:26" s="77" customFormat="1" ht="27.75" customHeight="1">
      <c r="A34" s="75" t="s">
        <v>43</v>
      </c>
      <c r="B34" s="183" t="s">
        <v>44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76"/>
      <c r="N34" s="76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s="77" customFormat="1" ht="21" customHeight="1">
      <c r="A35" s="79"/>
      <c r="B35" s="80" t="s">
        <v>12</v>
      </c>
      <c r="C35" s="234" t="s">
        <v>45</v>
      </c>
      <c r="D35" s="235"/>
      <c r="E35" s="235"/>
      <c r="F35" s="235"/>
      <c r="G35" s="235"/>
      <c r="H35" s="235"/>
      <c r="I35" s="235"/>
      <c r="J35" s="235"/>
      <c r="K35" s="235"/>
      <c r="L35" s="236"/>
      <c r="M35" s="76"/>
      <c r="N35" s="76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77" customFormat="1" ht="21" customHeight="1">
      <c r="A36" s="79"/>
      <c r="B36" s="117">
        <v>1</v>
      </c>
      <c r="C36" s="207" t="s">
        <v>98</v>
      </c>
      <c r="D36" s="208"/>
      <c r="E36" s="208"/>
      <c r="F36" s="208"/>
      <c r="G36" s="208"/>
      <c r="H36" s="208"/>
      <c r="I36" s="208"/>
      <c r="J36" s="208"/>
      <c r="K36" s="208"/>
      <c r="L36" s="209"/>
      <c r="M36" s="76"/>
      <c r="N36" s="76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16" s="121" customFormat="1" ht="17.25" customHeight="1">
      <c r="A37" s="72" t="s">
        <v>46</v>
      </c>
      <c r="B37" s="216" t="s">
        <v>47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16" s="123" customFormat="1" ht="25.5" customHeight="1">
      <c r="A38" s="199" t="s">
        <v>99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22"/>
      <c r="N38" s="122"/>
      <c r="O38" s="122"/>
      <c r="P38" s="122"/>
    </row>
    <row r="39" spans="1:12" s="46" customFormat="1" ht="19.5" customHeight="1">
      <c r="A39" s="124" t="s">
        <v>48</v>
      </c>
      <c r="B39" s="211" t="s">
        <v>49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4" s="128" customFormat="1" ht="18.75" customHeight="1">
      <c r="A40" s="125" t="s">
        <v>12</v>
      </c>
      <c r="B40" s="162" t="s">
        <v>26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27"/>
      <c r="N40" s="127"/>
    </row>
    <row r="41" spans="1:14" s="128" customFormat="1" ht="18.75" customHeight="1">
      <c r="A41" s="125"/>
      <c r="B41" s="139" t="s">
        <v>113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1"/>
      <c r="M41" s="127"/>
      <c r="N41" s="127"/>
    </row>
    <row r="42" spans="1:14" s="128" customFormat="1" ht="18.75" customHeight="1">
      <c r="A42" s="125"/>
      <c r="B42" s="139" t="s">
        <v>112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1"/>
      <c r="M42" s="127"/>
      <c r="N42" s="127"/>
    </row>
    <row r="43" spans="1:14" s="130" customFormat="1" ht="22.5" customHeight="1">
      <c r="A43" s="126">
        <v>1</v>
      </c>
      <c r="B43" s="213" t="s">
        <v>116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5"/>
      <c r="M43" s="129"/>
      <c r="N43" s="129"/>
    </row>
    <row r="44" spans="1:11" s="1" customFormat="1" ht="30" customHeight="1">
      <c r="A44" s="72" t="s">
        <v>50</v>
      </c>
      <c r="B44" s="211" t="s">
        <v>51</v>
      </c>
      <c r="C44" s="211"/>
      <c r="D44" s="211"/>
      <c r="E44" s="211"/>
      <c r="F44" s="211"/>
      <c r="G44" s="46"/>
      <c r="H44" s="47"/>
      <c r="I44" s="47"/>
      <c r="J44" s="47"/>
      <c r="K44" s="47"/>
    </row>
    <row r="45" spans="1:11" ht="15" customHeight="1">
      <c r="A45" s="89"/>
      <c r="B45" s="48"/>
      <c r="C45" s="48"/>
      <c r="D45" s="48"/>
      <c r="E45" s="48"/>
      <c r="F45" s="48"/>
      <c r="G45" s="11"/>
      <c r="H45" s="11"/>
      <c r="I45" s="11"/>
      <c r="J45" s="11" t="s">
        <v>52</v>
      </c>
      <c r="K45" s="71"/>
    </row>
    <row r="46" spans="1:11" ht="12.75" customHeight="1">
      <c r="A46" s="223" t="s">
        <v>12</v>
      </c>
      <c r="B46" s="217" t="s">
        <v>27</v>
      </c>
      <c r="C46" s="218"/>
      <c r="D46" s="218"/>
      <c r="E46" s="218"/>
      <c r="F46" s="218"/>
      <c r="G46" s="219"/>
      <c r="H46" s="224" t="s">
        <v>8</v>
      </c>
      <c r="I46" s="224" t="s">
        <v>9</v>
      </c>
      <c r="J46" s="233" t="s">
        <v>23</v>
      </c>
      <c r="K46" s="210"/>
    </row>
    <row r="47" spans="1:16" ht="24" customHeight="1">
      <c r="A47" s="223"/>
      <c r="B47" s="220"/>
      <c r="C47" s="221"/>
      <c r="D47" s="221"/>
      <c r="E47" s="221"/>
      <c r="F47" s="221"/>
      <c r="G47" s="222"/>
      <c r="H47" s="224"/>
      <c r="I47" s="224"/>
      <c r="J47" s="233"/>
      <c r="K47" s="210"/>
      <c r="P47" s="104"/>
    </row>
    <row r="48" spans="1:11" ht="12.75">
      <c r="A48" s="52">
        <v>1</v>
      </c>
      <c r="B48" s="143">
        <v>2</v>
      </c>
      <c r="C48" s="144"/>
      <c r="D48" s="144"/>
      <c r="E48" s="144"/>
      <c r="F48" s="144"/>
      <c r="G48" s="145"/>
      <c r="H48" s="53">
        <v>3</v>
      </c>
      <c r="I48" s="53">
        <v>4</v>
      </c>
      <c r="J48" s="52">
        <v>5</v>
      </c>
      <c r="K48" s="73"/>
    </row>
    <row r="49" spans="1:11" ht="20.25" customHeight="1">
      <c r="A49" s="12">
        <v>1</v>
      </c>
      <c r="B49" s="146" t="s">
        <v>66</v>
      </c>
      <c r="C49" s="147"/>
      <c r="D49" s="147"/>
      <c r="E49" s="147"/>
      <c r="F49" s="147"/>
      <c r="G49" s="148"/>
      <c r="H49" s="50">
        <v>0</v>
      </c>
      <c r="I49" s="109">
        <f>(1450000+190000)+(49200)</f>
        <v>1689200</v>
      </c>
      <c r="J49" s="110">
        <f>H49+I49</f>
        <v>1689200</v>
      </c>
      <c r="K49" s="74"/>
    </row>
    <row r="50" spans="1:11" ht="24.75" customHeight="1">
      <c r="A50" s="12">
        <v>2</v>
      </c>
      <c r="B50" s="146" t="s">
        <v>67</v>
      </c>
      <c r="C50" s="147"/>
      <c r="D50" s="147"/>
      <c r="E50" s="147"/>
      <c r="F50" s="147"/>
      <c r="G50" s="148"/>
      <c r="H50" s="50">
        <v>0</v>
      </c>
      <c r="I50" s="109">
        <f>(5826.78+16912+100000)+3000+600000+20000</f>
        <v>745738.78</v>
      </c>
      <c r="J50" s="110">
        <f>H50+I50</f>
        <v>745738.78</v>
      </c>
      <c r="K50" s="74"/>
    </row>
    <row r="51" spans="1:11" ht="22.5" customHeight="1">
      <c r="A51" s="12">
        <v>3</v>
      </c>
      <c r="B51" s="146" t="s">
        <v>68</v>
      </c>
      <c r="C51" s="147"/>
      <c r="D51" s="147"/>
      <c r="E51" s="147"/>
      <c r="F51" s="147"/>
      <c r="G51" s="148"/>
      <c r="H51" s="50">
        <v>0</v>
      </c>
      <c r="I51" s="109">
        <f>(713916.09+1487455.82+515246.19+1430600+82365.15+1336881.39+548199.25+125000+125000+318000+1200000+1390000+182000+125000)+(160854)+854292+126000</f>
        <v>10720809.89</v>
      </c>
      <c r="J51" s="110">
        <f>H51+I51</f>
        <v>10720809.89</v>
      </c>
      <c r="K51" s="74"/>
    </row>
    <row r="52" spans="1:11" ht="17.25" customHeight="1">
      <c r="A52" s="27"/>
      <c r="B52" s="149" t="s">
        <v>23</v>
      </c>
      <c r="C52" s="150"/>
      <c r="D52" s="150"/>
      <c r="E52" s="150"/>
      <c r="F52" s="150"/>
      <c r="G52" s="151"/>
      <c r="H52" s="51">
        <f>H49+H50+H51</f>
        <v>0</v>
      </c>
      <c r="I52" s="111">
        <f>I49+I50+I51</f>
        <v>13155748.67</v>
      </c>
      <c r="J52" s="111">
        <f>J49+J50+J51</f>
        <v>13155748.67</v>
      </c>
      <c r="K52" s="74"/>
    </row>
    <row r="54" spans="1:7" ht="20.25">
      <c r="A54" s="90" t="s">
        <v>53</v>
      </c>
      <c r="B54" s="57" t="s">
        <v>54</v>
      </c>
      <c r="C54" s="57"/>
      <c r="D54" s="57"/>
      <c r="E54" s="57"/>
      <c r="F54" s="57"/>
      <c r="G54" s="58"/>
    </row>
    <row r="55" spans="1:7" ht="18" customHeight="1">
      <c r="A55" s="5"/>
      <c r="B55" s="37"/>
      <c r="C55" s="37"/>
      <c r="D55" s="37"/>
      <c r="E55" s="37"/>
      <c r="F55" s="54"/>
      <c r="G55" s="11" t="s">
        <v>52</v>
      </c>
    </row>
    <row r="56" spans="1:7" ht="12.75">
      <c r="A56" s="152"/>
      <c r="B56" s="163" t="s">
        <v>28</v>
      </c>
      <c r="C56" s="164"/>
      <c r="D56" s="165"/>
      <c r="E56" s="169" t="s">
        <v>8</v>
      </c>
      <c r="F56" s="171" t="s">
        <v>9</v>
      </c>
      <c r="G56" s="171" t="s">
        <v>23</v>
      </c>
    </row>
    <row r="57" spans="1:7" ht="12.75">
      <c r="A57" s="152"/>
      <c r="B57" s="166"/>
      <c r="C57" s="167"/>
      <c r="D57" s="168"/>
      <c r="E57" s="170"/>
      <c r="F57" s="172"/>
      <c r="G57" s="172"/>
    </row>
    <row r="58" spans="1:7" ht="18.75">
      <c r="A58" s="39"/>
      <c r="B58" s="227">
        <v>1</v>
      </c>
      <c r="C58" s="228"/>
      <c r="D58" s="229"/>
      <c r="E58" s="55">
        <v>2</v>
      </c>
      <c r="F58" s="55">
        <v>3</v>
      </c>
      <c r="G58" s="49">
        <v>4</v>
      </c>
    </row>
    <row r="59" spans="1:7" ht="37.5" customHeight="1">
      <c r="A59" s="91"/>
      <c r="B59" s="230" t="s">
        <v>117</v>
      </c>
      <c r="C59" s="231"/>
      <c r="D59" s="232"/>
      <c r="E59" s="56">
        <v>0</v>
      </c>
      <c r="F59" s="138">
        <v>13155748.67</v>
      </c>
      <c r="G59" s="138">
        <f>E59+F59</f>
        <v>13155748.67</v>
      </c>
    </row>
    <row r="60" ht="12.75" hidden="1"/>
    <row r="61" spans="1:9" ht="20.25">
      <c r="A61" s="59" t="s">
        <v>55</v>
      </c>
      <c r="B61" s="142" t="s">
        <v>56</v>
      </c>
      <c r="C61" s="142"/>
      <c r="D61" s="142"/>
      <c r="E61" s="142"/>
      <c r="F61" s="142"/>
      <c r="G61" s="142"/>
      <c r="H61" s="142"/>
      <c r="I61" s="142"/>
    </row>
    <row r="62" spans="1:11" ht="19.5" customHeight="1">
      <c r="A62" s="252" t="s">
        <v>12</v>
      </c>
      <c r="B62" s="201" t="s">
        <v>57</v>
      </c>
      <c r="C62" s="202"/>
      <c r="D62" s="202"/>
      <c r="E62" s="202"/>
      <c r="F62" s="203"/>
      <c r="G62" s="200" t="s">
        <v>5</v>
      </c>
      <c r="H62" s="159" t="s">
        <v>6</v>
      </c>
      <c r="I62" s="200" t="s">
        <v>29</v>
      </c>
      <c r="J62" s="173" t="s">
        <v>30</v>
      </c>
      <c r="K62" s="253" t="s">
        <v>23</v>
      </c>
    </row>
    <row r="63" spans="1:11" ht="12.75" customHeight="1">
      <c r="A63" s="252"/>
      <c r="B63" s="204"/>
      <c r="C63" s="205"/>
      <c r="D63" s="205"/>
      <c r="E63" s="205"/>
      <c r="F63" s="206"/>
      <c r="G63" s="200"/>
      <c r="H63" s="159"/>
      <c r="I63" s="200"/>
      <c r="J63" s="174"/>
      <c r="K63" s="254"/>
    </row>
    <row r="64" spans="1:11" ht="15.75">
      <c r="A64" s="13">
        <v>1</v>
      </c>
      <c r="B64" s="156">
        <v>2</v>
      </c>
      <c r="C64" s="157"/>
      <c r="D64" s="157"/>
      <c r="E64" s="157"/>
      <c r="F64" s="158"/>
      <c r="G64" s="9">
        <v>3</v>
      </c>
      <c r="H64" s="82">
        <v>4</v>
      </c>
      <c r="I64" s="9">
        <v>5</v>
      </c>
      <c r="J64" s="13">
        <v>6</v>
      </c>
      <c r="K64" s="13">
        <v>7</v>
      </c>
    </row>
    <row r="65" spans="1:11" ht="18.75">
      <c r="A65" s="17"/>
      <c r="B65" s="153" t="s">
        <v>70</v>
      </c>
      <c r="C65" s="154"/>
      <c r="D65" s="154"/>
      <c r="E65" s="154"/>
      <c r="F65" s="155"/>
      <c r="G65" s="87"/>
      <c r="H65" s="101"/>
      <c r="I65" s="14"/>
      <c r="J65" s="14"/>
      <c r="K65" s="29"/>
    </row>
    <row r="66" spans="1:11" ht="18.75" customHeight="1">
      <c r="A66" s="17"/>
      <c r="B66" s="159" t="s">
        <v>114</v>
      </c>
      <c r="C66" s="160"/>
      <c r="D66" s="160"/>
      <c r="E66" s="160"/>
      <c r="F66" s="161"/>
      <c r="G66" s="9"/>
      <c r="H66" s="99"/>
      <c r="I66" s="102"/>
      <c r="J66" s="14"/>
      <c r="K66" s="29"/>
    </row>
    <row r="67" spans="1:11" ht="18.75" customHeight="1">
      <c r="A67" s="17">
        <v>1</v>
      </c>
      <c r="B67" s="243" t="s">
        <v>84</v>
      </c>
      <c r="C67" s="244"/>
      <c r="D67" s="244"/>
      <c r="E67" s="244"/>
      <c r="F67" s="245"/>
      <c r="G67" s="16"/>
      <c r="H67" s="100"/>
      <c r="I67" s="97"/>
      <c r="J67" s="14"/>
      <c r="K67" s="29"/>
    </row>
    <row r="68" spans="1:11" ht="23.25" customHeight="1">
      <c r="A68" s="17"/>
      <c r="B68" s="159" t="s">
        <v>71</v>
      </c>
      <c r="C68" s="160"/>
      <c r="D68" s="160"/>
      <c r="E68" s="160"/>
      <c r="F68" s="161"/>
      <c r="G68" s="9" t="s">
        <v>92</v>
      </c>
      <c r="H68" s="105" t="s">
        <v>109</v>
      </c>
      <c r="I68" s="113">
        <f>H49</f>
        <v>0</v>
      </c>
      <c r="J68" s="113">
        <f>I49</f>
        <v>1689200</v>
      </c>
      <c r="K68" s="112">
        <f aca="true" t="shared" si="0" ref="K68:K84">I68+J68</f>
        <v>1689200</v>
      </c>
    </row>
    <row r="69" spans="1:11" ht="15.75">
      <c r="A69" s="17">
        <v>2</v>
      </c>
      <c r="B69" s="194" t="s">
        <v>85</v>
      </c>
      <c r="C69" s="195"/>
      <c r="D69" s="195"/>
      <c r="E69" s="195"/>
      <c r="F69" s="196"/>
      <c r="G69" s="98"/>
      <c r="H69" s="106"/>
      <c r="I69" s="103"/>
      <c r="J69" s="14"/>
      <c r="K69" s="13"/>
    </row>
    <row r="70" spans="1:14" ht="28.5" customHeight="1">
      <c r="A70" s="17"/>
      <c r="B70" s="191" t="s">
        <v>72</v>
      </c>
      <c r="C70" s="192"/>
      <c r="D70" s="192"/>
      <c r="E70" s="192"/>
      <c r="F70" s="193"/>
      <c r="G70" s="31" t="s">
        <v>93</v>
      </c>
      <c r="H70" s="105" t="s">
        <v>95</v>
      </c>
      <c r="I70" s="108">
        <v>0</v>
      </c>
      <c r="J70" s="108">
        <v>26</v>
      </c>
      <c r="K70" s="13">
        <f t="shared" si="0"/>
        <v>26</v>
      </c>
      <c r="N70">
        <v>26</v>
      </c>
    </row>
    <row r="71" spans="1:11" ht="15.75">
      <c r="A71" s="17">
        <v>3</v>
      </c>
      <c r="B71" s="194" t="s">
        <v>86</v>
      </c>
      <c r="C71" s="195"/>
      <c r="D71" s="195"/>
      <c r="E71" s="195"/>
      <c r="F71" s="196"/>
      <c r="G71" s="98"/>
      <c r="H71" s="106"/>
      <c r="I71" s="108"/>
      <c r="J71" s="13"/>
      <c r="K71" s="13"/>
    </row>
    <row r="72" spans="1:11" ht="18.75" customHeight="1">
      <c r="A72" s="17"/>
      <c r="B72" s="191" t="s">
        <v>73</v>
      </c>
      <c r="C72" s="192"/>
      <c r="D72" s="192"/>
      <c r="E72" s="192"/>
      <c r="F72" s="193"/>
      <c r="G72" s="31"/>
      <c r="H72" s="106" t="s">
        <v>96</v>
      </c>
      <c r="I72" s="108">
        <v>0</v>
      </c>
      <c r="J72" s="114">
        <f>J68/J70</f>
        <v>64969</v>
      </c>
      <c r="K72" s="114">
        <f t="shared" si="0"/>
        <v>64969</v>
      </c>
    </row>
    <row r="73" spans="1:11" ht="15.75">
      <c r="A73" s="17">
        <v>4</v>
      </c>
      <c r="B73" s="83" t="s">
        <v>87</v>
      </c>
      <c r="C73" s="84"/>
      <c r="D73" s="84"/>
      <c r="E73" s="84"/>
      <c r="F73" s="84"/>
      <c r="G73" s="17" t="s">
        <v>92</v>
      </c>
      <c r="H73" s="106"/>
      <c r="I73" s="108"/>
      <c r="J73" s="13"/>
      <c r="K73" s="13"/>
    </row>
    <row r="74" spans="1:11" ht="36.75" customHeight="1">
      <c r="A74" s="17"/>
      <c r="B74" s="191" t="s">
        <v>74</v>
      </c>
      <c r="C74" s="192"/>
      <c r="D74" s="192"/>
      <c r="E74" s="192"/>
      <c r="F74" s="193"/>
      <c r="G74" s="31" t="s">
        <v>94</v>
      </c>
      <c r="H74" s="106" t="s">
        <v>96</v>
      </c>
      <c r="I74" s="108">
        <v>0</v>
      </c>
      <c r="J74" s="13">
        <v>2</v>
      </c>
      <c r="K74" s="13">
        <f t="shared" si="0"/>
        <v>2</v>
      </c>
    </row>
    <row r="75" spans="1:11" ht="15.75">
      <c r="A75" s="17"/>
      <c r="B75" s="153" t="s">
        <v>75</v>
      </c>
      <c r="C75" s="154"/>
      <c r="D75" s="154"/>
      <c r="E75" s="154"/>
      <c r="F75" s="155"/>
      <c r="G75" s="16"/>
      <c r="H75" s="107"/>
      <c r="I75" s="97"/>
      <c r="J75" s="14"/>
      <c r="K75" s="13"/>
    </row>
    <row r="76" spans="1:11" ht="18.75" customHeight="1">
      <c r="A76" s="17"/>
      <c r="B76" s="159" t="s">
        <v>115</v>
      </c>
      <c r="C76" s="160"/>
      <c r="D76" s="160"/>
      <c r="E76" s="160"/>
      <c r="F76" s="161"/>
      <c r="G76" s="9"/>
      <c r="H76" s="81"/>
      <c r="I76" s="102"/>
      <c r="J76" s="14"/>
      <c r="K76" s="13"/>
    </row>
    <row r="77" spans="1:11" ht="18.75" customHeight="1">
      <c r="A77" s="17">
        <v>1</v>
      </c>
      <c r="B77" s="243" t="s">
        <v>88</v>
      </c>
      <c r="C77" s="244"/>
      <c r="D77" s="244"/>
      <c r="E77" s="244"/>
      <c r="F77" s="245"/>
      <c r="G77" s="16"/>
      <c r="H77" s="107"/>
      <c r="I77" s="97"/>
      <c r="J77" s="14"/>
      <c r="K77" s="13"/>
    </row>
    <row r="78" spans="1:11" ht="20.25" customHeight="1">
      <c r="A78" s="17"/>
      <c r="B78" s="248" t="s">
        <v>76</v>
      </c>
      <c r="C78" s="249"/>
      <c r="D78" s="249"/>
      <c r="E78" s="249"/>
      <c r="F78" s="250"/>
      <c r="G78" s="9" t="s">
        <v>92</v>
      </c>
      <c r="H78" s="105" t="s">
        <v>109</v>
      </c>
      <c r="I78" s="108">
        <v>0</v>
      </c>
      <c r="J78" s="112">
        <f>I50</f>
        <v>745738.78</v>
      </c>
      <c r="K78" s="13">
        <f t="shared" si="0"/>
        <v>745738.78</v>
      </c>
    </row>
    <row r="79" spans="1:11" ht="15.75">
      <c r="A79" s="17">
        <v>2</v>
      </c>
      <c r="B79" s="83" t="s">
        <v>85</v>
      </c>
      <c r="C79" s="84"/>
      <c r="D79" s="84"/>
      <c r="E79" s="84"/>
      <c r="F79" s="84"/>
      <c r="G79" s="98"/>
      <c r="H79" s="106"/>
      <c r="I79" s="108"/>
      <c r="J79" s="13"/>
      <c r="K79" s="13"/>
    </row>
    <row r="80" spans="1:11" ht="30.75" customHeight="1">
      <c r="A80" s="17"/>
      <c r="B80" s="191" t="s">
        <v>77</v>
      </c>
      <c r="C80" s="192"/>
      <c r="D80" s="192"/>
      <c r="E80" s="192"/>
      <c r="F80" s="193"/>
      <c r="G80" s="31" t="s">
        <v>93</v>
      </c>
      <c r="H80" s="105" t="s">
        <v>95</v>
      </c>
      <c r="I80" s="108">
        <v>0</v>
      </c>
      <c r="J80" s="108">
        <f>13+56</f>
        <v>69</v>
      </c>
      <c r="K80" s="13">
        <f t="shared" si="0"/>
        <v>69</v>
      </c>
    </row>
    <row r="81" spans="1:11" ht="15.75">
      <c r="A81" s="17">
        <v>3</v>
      </c>
      <c r="B81" s="83" t="s">
        <v>89</v>
      </c>
      <c r="C81" s="84"/>
      <c r="D81" s="84"/>
      <c r="E81" s="84"/>
      <c r="F81" s="84"/>
      <c r="G81" s="98"/>
      <c r="H81" s="106"/>
      <c r="I81" s="108"/>
      <c r="J81" s="13"/>
      <c r="K81" s="13"/>
    </row>
    <row r="82" spans="1:11" ht="18.75" customHeight="1">
      <c r="A82" s="17"/>
      <c r="B82" s="191" t="s">
        <v>73</v>
      </c>
      <c r="C82" s="192"/>
      <c r="D82" s="192"/>
      <c r="E82" s="192"/>
      <c r="F82" s="193"/>
      <c r="G82" s="31" t="s">
        <v>92</v>
      </c>
      <c r="H82" s="106" t="s">
        <v>96</v>
      </c>
      <c r="I82" s="108">
        <v>0</v>
      </c>
      <c r="J82" s="112">
        <f>J78/J80</f>
        <v>10807.81</v>
      </c>
      <c r="K82" s="112">
        <f t="shared" si="0"/>
        <v>10807.81</v>
      </c>
    </row>
    <row r="83" spans="1:11" ht="19.5" customHeight="1">
      <c r="A83" s="29">
        <v>4</v>
      </c>
      <c r="B83" s="83" t="s">
        <v>87</v>
      </c>
      <c r="C83" s="84"/>
      <c r="D83" s="84"/>
      <c r="E83" s="84"/>
      <c r="F83" s="84"/>
      <c r="G83" s="98"/>
      <c r="H83" s="106"/>
      <c r="I83" s="108"/>
      <c r="J83" s="13"/>
      <c r="K83" s="13"/>
    </row>
    <row r="84" spans="1:11" ht="34.5" customHeight="1">
      <c r="A84" s="43"/>
      <c r="B84" s="191" t="s">
        <v>74</v>
      </c>
      <c r="C84" s="192"/>
      <c r="D84" s="192"/>
      <c r="E84" s="192"/>
      <c r="F84" s="193"/>
      <c r="G84" s="31" t="s">
        <v>94</v>
      </c>
      <c r="H84" s="106" t="s">
        <v>96</v>
      </c>
      <c r="I84" s="108">
        <v>0</v>
      </c>
      <c r="J84" s="13">
        <v>2</v>
      </c>
      <c r="K84" s="13">
        <f t="shared" si="0"/>
        <v>2</v>
      </c>
    </row>
    <row r="85" spans="1:11" ht="17.25" customHeight="1">
      <c r="A85" s="43"/>
      <c r="B85" s="153" t="s">
        <v>78</v>
      </c>
      <c r="C85" s="154"/>
      <c r="D85" s="154"/>
      <c r="E85" s="154"/>
      <c r="F85" s="155"/>
      <c r="G85" s="16"/>
      <c r="H85" s="107"/>
      <c r="I85" s="97"/>
      <c r="J85" s="13"/>
      <c r="K85" s="13"/>
    </row>
    <row r="86" spans="1:11" ht="15.75" customHeight="1">
      <c r="A86" s="43"/>
      <c r="B86" s="159" t="s">
        <v>79</v>
      </c>
      <c r="C86" s="160"/>
      <c r="D86" s="160"/>
      <c r="E86" s="160"/>
      <c r="F86" s="161"/>
      <c r="G86" s="9"/>
      <c r="H86" s="81"/>
      <c r="I86" s="102"/>
      <c r="J86" s="13"/>
      <c r="K86" s="13"/>
    </row>
    <row r="87" spans="1:11" ht="18.75" customHeight="1">
      <c r="A87" s="43">
        <v>1</v>
      </c>
      <c r="B87" s="243" t="s">
        <v>88</v>
      </c>
      <c r="C87" s="244"/>
      <c r="D87" s="244"/>
      <c r="E87" s="244"/>
      <c r="F87" s="245"/>
      <c r="G87" s="16"/>
      <c r="H87" s="107"/>
      <c r="I87" s="97"/>
      <c r="J87" s="13"/>
      <c r="K87" s="13"/>
    </row>
    <row r="88" spans="1:11" s="1" customFormat="1" ht="72.75" customHeight="1">
      <c r="A88" s="93"/>
      <c r="B88" s="248" t="s">
        <v>80</v>
      </c>
      <c r="C88" s="249"/>
      <c r="D88" s="249"/>
      <c r="E88" s="249"/>
      <c r="F88" s="250"/>
      <c r="G88" s="9" t="s">
        <v>92</v>
      </c>
      <c r="H88" s="105" t="s">
        <v>109</v>
      </c>
      <c r="I88" s="108">
        <v>0</v>
      </c>
      <c r="J88" s="112">
        <f>I51</f>
        <v>10720809.89</v>
      </c>
      <c r="K88" s="112">
        <f aca="true" t="shared" si="1" ref="K88:K94">I88+J88</f>
        <v>10720809.89</v>
      </c>
    </row>
    <row r="89" spans="1:59" ht="18.75" customHeight="1">
      <c r="A89" s="94">
        <v>2</v>
      </c>
      <c r="B89" s="194" t="s">
        <v>90</v>
      </c>
      <c r="C89" s="195"/>
      <c r="D89" s="195"/>
      <c r="E89" s="195"/>
      <c r="F89" s="196"/>
      <c r="G89" s="98"/>
      <c r="H89" s="106"/>
      <c r="I89" s="108"/>
      <c r="J89" s="115"/>
      <c r="K89" s="112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68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</row>
    <row r="90" spans="1:59" ht="30" customHeight="1">
      <c r="A90" s="94"/>
      <c r="B90" s="191" t="s">
        <v>81</v>
      </c>
      <c r="C90" s="192"/>
      <c r="D90" s="192"/>
      <c r="E90" s="192"/>
      <c r="F90" s="193"/>
      <c r="G90" s="31" t="s">
        <v>93</v>
      </c>
      <c r="H90" s="105" t="s">
        <v>95</v>
      </c>
      <c r="I90" s="108">
        <v>0</v>
      </c>
      <c r="J90" s="116">
        <f>15</f>
        <v>15</v>
      </c>
      <c r="K90" s="114">
        <f t="shared" si="1"/>
        <v>15</v>
      </c>
      <c r="L90" s="67"/>
      <c r="M90" s="67"/>
      <c r="N90" s="67">
        <v>14</v>
      </c>
      <c r="O90" s="67">
        <v>2</v>
      </c>
      <c r="P90" s="67"/>
      <c r="Q90" s="67"/>
      <c r="R90" s="67"/>
      <c r="S90" s="67"/>
      <c r="T90" s="67"/>
      <c r="U90" s="67"/>
      <c r="V90" s="67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1:59" ht="12.75" customHeight="1">
      <c r="A91" s="94">
        <v>3</v>
      </c>
      <c r="B91" s="194" t="s">
        <v>86</v>
      </c>
      <c r="C91" s="195"/>
      <c r="D91" s="195"/>
      <c r="E91" s="195"/>
      <c r="F91" s="196"/>
      <c r="G91" s="98"/>
      <c r="H91" s="106"/>
      <c r="I91" s="108"/>
      <c r="J91" s="115"/>
      <c r="K91" s="112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69"/>
      <c r="AO91" s="240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</row>
    <row r="92" spans="1:59" ht="15.75" customHeight="1">
      <c r="A92" s="94"/>
      <c r="B92" s="191" t="s">
        <v>82</v>
      </c>
      <c r="C92" s="192"/>
      <c r="D92" s="192"/>
      <c r="E92" s="192"/>
      <c r="F92" s="193"/>
      <c r="G92" s="31" t="s">
        <v>92</v>
      </c>
      <c r="H92" s="106" t="s">
        <v>96</v>
      </c>
      <c r="I92" s="108">
        <v>0</v>
      </c>
      <c r="J92" s="115">
        <f>J88/J90</f>
        <v>714720.66</v>
      </c>
      <c r="K92" s="112">
        <f t="shared" si="1"/>
        <v>714720.66</v>
      </c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68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</row>
    <row r="93" spans="1:22" ht="19.5" customHeight="1">
      <c r="A93" s="94">
        <v>4</v>
      </c>
      <c r="B93" s="194" t="s">
        <v>87</v>
      </c>
      <c r="C93" s="195"/>
      <c r="D93" s="195"/>
      <c r="E93" s="195"/>
      <c r="F93" s="196"/>
      <c r="G93" s="98"/>
      <c r="H93" s="106"/>
      <c r="I93" s="108"/>
      <c r="J93" s="115"/>
      <c r="K93" s="112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18.75" customHeight="1">
      <c r="A94" s="94"/>
      <c r="B94" s="191" t="s">
        <v>83</v>
      </c>
      <c r="C94" s="192"/>
      <c r="D94" s="192"/>
      <c r="E94" s="192"/>
      <c r="F94" s="193"/>
      <c r="G94" s="31" t="s">
        <v>94</v>
      </c>
      <c r="H94" s="106" t="s">
        <v>96</v>
      </c>
      <c r="I94" s="108">
        <v>0</v>
      </c>
      <c r="J94" s="13">
        <v>100</v>
      </c>
      <c r="K94" s="13">
        <f t="shared" si="1"/>
        <v>100</v>
      </c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2:22" ht="27" customHeight="1">
      <c r="B95" s="85"/>
      <c r="C95" s="85"/>
      <c r="D95" s="85"/>
      <c r="E95" s="85"/>
      <c r="F95" s="85"/>
      <c r="G95" s="85"/>
      <c r="H95" s="86"/>
      <c r="I95" s="86"/>
      <c r="J95" s="2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2:22" ht="18.75" customHeight="1">
      <c r="B96" s="85"/>
      <c r="C96" s="85"/>
      <c r="D96" s="85"/>
      <c r="E96" s="85"/>
      <c r="F96" s="85"/>
      <c r="G96" s="85"/>
      <c r="H96" s="86"/>
      <c r="I96" s="86"/>
      <c r="J96" s="2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1:59" ht="39.75" customHeight="1">
      <c r="A97" s="67"/>
      <c r="B97" s="247" t="s">
        <v>32</v>
      </c>
      <c r="C97" s="247"/>
      <c r="D97" s="247"/>
      <c r="E97" s="60"/>
      <c r="F97" s="61"/>
      <c r="G97" s="61"/>
      <c r="H97" s="246" t="s">
        <v>33</v>
      </c>
      <c r="I97" s="246"/>
      <c r="J97" s="60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68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</row>
    <row r="98" spans="1:59" ht="14.25" customHeight="1">
      <c r="A98" s="67"/>
      <c r="B98" s="66"/>
      <c r="C98" s="66"/>
      <c r="D98" s="66"/>
      <c r="E98" s="60"/>
      <c r="F98" s="62" t="s">
        <v>13</v>
      </c>
      <c r="G98" s="62"/>
      <c r="H98" s="62"/>
      <c r="I98" s="63" t="s">
        <v>34</v>
      </c>
      <c r="J98" s="60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</row>
    <row r="99" spans="1:59" ht="12.75" customHeight="1">
      <c r="A99" s="67"/>
      <c r="B99" s="242"/>
      <c r="C99" s="242"/>
      <c r="D99" s="242"/>
      <c r="E99" s="64"/>
      <c r="F99" s="64"/>
      <c r="G99" s="64"/>
      <c r="H99" s="64"/>
      <c r="I99" s="65"/>
      <c r="J99" s="64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69"/>
      <c r="AO99" s="240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</row>
    <row r="100" spans="1:59" ht="15.75">
      <c r="A100" s="67"/>
      <c r="B100" s="95" t="s">
        <v>24</v>
      </c>
      <c r="C100" s="95"/>
      <c r="D100" s="64"/>
      <c r="E100" s="64"/>
      <c r="F100" s="65"/>
      <c r="G100" s="65"/>
      <c r="H100" s="65"/>
      <c r="I100" s="65"/>
      <c r="J100" s="64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68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</row>
    <row r="101" spans="1:22" ht="15.75">
      <c r="A101" s="67"/>
      <c r="B101" s="95" t="s">
        <v>69</v>
      </c>
      <c r="C101" s="95"/>
      <c r="D101" s="64"/>
      <c r="E101" s="64"/>
      <c r="F101" s="64"/>
      <c r="G101" s="64"/>
      <c r="H101" s="64"/>
      <c r="I101" s="64"/>
      <c r="J101" s="64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2" ht="34.5" customHeight="1">
      <c r="A102" s="67"/>
      <c r="B102" s="237" t="s">
        <v>91</v>
      </c>
      <c r="C102" s="237"/>
      <c r="D102" s="237"/>
      <c r="E102" s="2"/>
      <c r="F102" s="6"/>
      <c r="G102" s="6"/>
      <c r="H102" s="6"/>
      <c r="I102" s="26" t="s">
        <v>35</v>
      </c>
      <c r="J102" s="2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1:22" ht="15.75">
      <c r="A103" s="67"/>
      <c r="F103" s="5" t="s">
        <v>13</v>
      </c>
      <c r="G103" s="5"/>
      <c r="H103" s="5"/>
      <c r="I103" s="18" t="s">
        <v>34</v>
      </c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1:10" ht="28.5" customHeight="1">
      <c r="A104"/>
      <c r="B104" s="96" t="s">
        <v>36</v>
      </c>
      <c r="C104" s="238"/>
      <c r="D104" s="238"/>
      <c r="E104" s="1"/>
      <c r="F104" s="70"/>
      <c r="G104" s="70"/>
      <c r="H104" s="70"/>
      <c r="I104" s="1"/>
      <c r="J104" s="1"/>
    </row>
    <row r="105" spans="1:4" ht="22.5" customHeight="1">
      <c r="A105"/>
      <c r="B105" s="8" t="s">
        <v>37</v>
      </c>
      <c r="C105" s="2"/>
      <c r="D105" s="2"/>
    </row>
  </sheetData>
  <sheetProtection/>
  <mergeCells count="108">
    <mergeCell ref="B26:L26"/>
    <mergeCell ref="B92:F92"/>
    <mergeCell ref="AO97:BG97"/>
    <mergeCell ref="A62:A63"/>
    <mergeCell ref="K62:K63"/>
    <mergeCell ref="I62:I63"/>
    <mergeCell ref="B87:F87"/>
    <mergeCell ref="B82:F82"/>
    <mergeCell ref="B76:F76"/>
    <mergeCell ref="B77:F77"/>
    <mergeCell ref="B97:D97"/>
    <mergeCell ref="W97:AM97"/>
    <mergeCell ref="B84:F84"/>
    <mergeCell ref="B70:F70"/>
    <mergeCell ref="B88:F88"/>
    <mergeCell ref="B72:F72"/>
    <mergeCell ref="B74:F74"/>
    <mergeCell ref="B75:F75"/>
    <mergeCell ref="B86:F86"/>
    <mergeCell ref="B78:F78"/>
    <mergeCell ref="B99:D99"/>
    <mergeCell ref="B67:F67"/>
    <mergeCell ref="B68:F68"/>
    <mergeCell ref="W99:AM99"/>
    <mergeCell ref="AO99:BG99"/>
    <mergeCell ref="H97:I97"/>
    <mergeCell ref="B89:F89"/>
    <mergeCell ref="B90:F90"/>
    <mergeCell ref="B91:F91"/>
    <mergeCell ref="B71:F71"/>
    <mergeCell ref="AO100:BG100"/>
    <mergeCell ref="B102:D102"/>
    <mergeCell ref="C104:D104"/>
    <mergeCell ref="AO92:BG92"/>
    <mergeCell ref="AO89:BG89"/>
    <mergeCell ref="W91:AM91"/>
    <mergeCell ref="AO91:BG91"/>
    <mergeCell ref="B93:F93"/>
    <mergeCell ref="B94:F94"/>
    <mergeCell ref="W100:AM100"/>
    <mergeCell ref="W92:AM92"/>
    <mergeCell ref="B33:L33"/>
    <mergeCell ref="B58:D58"/>
    <mergeCell ref="B59:D59"/>
    <mergeCell ref="H46:H47"/>
    <mergeCell ref="W89:AM89"/>
    <mergeCell ref="J46:J47"/>
    <mergeCell ref="B44:F44"/>
    <mergeCell ref="B34:L34"/>
    <mergeCell ref="C35:L35"/>
    <mergeCell ref="C36:L36"/>
    <mergeCell ref="K46:K47"/>
    <mergeCell ref="B39:L39"/>
    <mergeCell ref="B43:L43"/>
    <mergeCell ref="B37:P37"/>
    <mergeCell ref="B46:G47"/>
    <mergeCell ref="A38:L38"/>
    <mergeCell ref="A46:A47"/>
    <mergeCell ref="I46:I47"/>
    <mergeCell ref="B41:L41"/>
    <mergeCell ref="B80:F80"/>
    <mergeCell ref="B69:F69"/>
    <mergeCell ref="B25:P25"/>
    <mergeCell ref="B28:L28"/>
    <mergeCell ref="B23:L23"/>
    <mergeCell ref="B30:L30"/>
    <mergeCell ref="B31:L31"/>
    <mergeCell ref="G62:G63"/>
    <mergeCell ref="H62:H63"/>
    <mergeCell ref="B62:F63"/>
    <mergeCell ref="D22:H22"/>
    <mergeCell ref="D21:L21"/>
    <mergeCell ref="A14:L14"/>
    <mergeCell ref="I7:L7"/>
    <mergeCell ref="I8:L8"/>
    <mergeCell ref="C17:I17"/>
    <mergeCell ref="I9:J9"/>
    <mergeCell ref="C19:I19"/>
    <mergeCell ref="C16:I16"/>
    <mergeCell ref="K11:L11"/>
    <mergeCell ref="I1:L1"/>
    <mergeCell ref="I2:L2"/>
    <mergeCell ref="I3:L3"/>
    <mergeCell ref="I5:L5"/>
    <mergeCell ref="A13:L13"/>
    <mergeCell ref="B32:L32"/>
    <mergeCell ref="I11:J11"/>
    <mergeCell ref="I10:L10"/>
    <mergeCell ref="B29:L29"/>
    <mergeCell ref="B27:L27"/>
    <mergeCell ref="B85:F85"/>
    <mergeCell ref="B64:F64"/>
    <mergeCell ref="B65:F65"/>
    <mergeCell ref="B66:F66"/>
    <mergeCell ref="B40:L40"/>
    <mergeCell ref="B56:D57"/>
    <mergeCell ref="E56:E57"/>
    <mergeCell ref="F56:F57"/>
    <mergeCell ref="G56:G57"/>
    <mergeCell ref="J62:J63"/>
    <mergeCell ref="B42:L42"/>
    <mergeCell ref="B61:I61"/>
    <mergeCell ref="B48:G48"/>
    <mergeCell ref="B49:G49"/>
    <mergeCell ref="B52:G52"/>
    <mergeCell ref="A56:A57"/>
    <mergeCell ref="B50:G50"/>
    <mergeCell ref="B51:G51"/>
  </mergeCells>
  <printOptions/>
  <pageMargins left="0.5118110236220472" right="0.35433070866141736" top="0.4330708661417323" bottom="0.31496062992125984" header="0.31496062992125984" footer="0.2362204724409449"/>
  <pageSetup fitToHeight="3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G40"/>
  <sheetViews>
    <sheetView view="pageBreakPreview" zoomScale="80" zoomScaleSheetLayoutView="80" zoomScalePageLayoutView="0" workbookViewId="0" topLeftCell="A6">
      <selection activeCell="N24" sqref="N24"/>
    </sheetView>
  </sheetViews>
  <sheetFormatPr defaultColWidth="9.140625" defaultRowHeight="12.75"/>
  <cols>
    <col min="1" max="1" width="9.140625" style="92" customWidth="1"/>
    <col min="2" max="2" width="18.140625" style="0" customWidth="1"/>
    <col min="3" max="3" width="19.57421875" style="0" customWidth="1"/>
    <col min="4" max="4" width="16.57421875" style="0" customWidth="1"/>
    <col min="5" max="5" width="17.28125" style="0" customWidth="1"/>
    <col min="6" max="6" width="6.00390625" style="0" customWidth="1"/>
    <col min="7" max="7" width="9.57421875" style="0" customWidth="1"/>
    <col min="8" max="8" width="15.421875" style="0" customWidth="1"/>
    <col min="9" max="9" width="15.7109375" style="0" customWidth="1"/>
    <col min="10" max="10" width="16.140625" style="0" customWidth="1"/>
    <col min="11" max="11" width="13.7109375" style="0" customWidth="1"/>
    <col min="12" max="12" width="12.00390625" style="0" customWidth="1"/>
    <col min="13" max="13" width="14.140625" style="0" customWidth="1"/>
    <col min="14" max="14" width="14.8515625" style="0" customWidth="1"/>
  </cols>
  <sheetData>
    <row r="1" spans="1:13" ht="55.5" customHeight="1">
      <c r="A1"/>
      <c r="C1" s="255" t="s">
        <v>103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ht="12.75">
      <c r="A2"/>
    </row>
    <row r="3" spans="1:10" ht="20.25" customHeight="1">
      <c r="A3" s="26" t="s">
        <v>55</v>
      </c>
      <c r="B3" s="256" t="s">
        <v>56</v>
      </c>
      <c r="C3" s="256"/>
      <c r="D3" s="256"/>
      <c r="E3" s="256"/>
      <c r="F3" s="256"/>
      <c r="G3" s="256"/>
      <c r="H3" s="256"/>
      <c r="I3" s="256"/>
      <c r="J3" s="256"/>
    </row>
    <row r="4" spans="1:14" ht="39" customHeight="1">
      <c r="A4" s="252" t="s">
        <v>12</v>
      </c>
      <c r="B4" s="252" t="s">
        <v>57</v>
      </c>
      <c r="C4" s="252"/>
      <c r="D4" s="252"/>
      <c r="E4" s="252"/>
      <c r="F4" s="252"/>
      <c r="G4" s="200" t="s">
        <v>5</v>
      </c>
      <c r="H4" s="200" t="s">
        <v>6</v>
      </c>
      <c r="I4" s="200" t="s">
        <v>100</v>
      </c>
      <c r="J4" s="200"/>
      <c r="K4" s="200" t="s">
        <v>101</v>
      </c>
      <c r="L4" s="200"/>
      <c r="M4" s="252" t="s">
        <v>102</v>
      </c>
      <c r="N4" s="252"/>
    </row>
    <row r="5" spans="1:14" ht="34.5" customHeight="1">
      <c r="A5" s="252"/>
      <c r="B5" s="252"/>
      <c r="C5" s="252"/>
      <c r="D5" s="252"/>
      <c r="E5" s="252"/>
      <c r="F5" s="252"/>
      <c r="G5" s="200"/>
      <c r="H5" s="200"/>
      <c r="I5" s="132" t="s">
        <v>29</v>
      </c>
      <c r="J5" s="133" t="s">
        <v>30</v>
      </c>
      <c r="K5" s="132" t="s">
        <v>29</v>
      </c>
      <c r="L5" s="133" t="s">
        <v>30</v>
      </c>
      <c r="M5" s="132" t="s">
        <v>29</v>
      </c>
      <c r="N5" s="133" t="s">
        <v>30</v>
      </c>
    </row>
    <row r="6" spans="1:14" ht="15.75">
      <c r="A6" s="13">
        <v>1</v>
      </c>
      <c r="B6" s="252">
        <v>2</v>
      </c>
      <c r="C6" s="252"/>
      <c r="D6" s="252"/>
      <c r="E6" s="252"/>
      <c r="F6" s="252"/>
      <c r="G6" s="9">
        <v>3</v>
      </c>
      <c r="H6" s="9">
        <v>4</v>
      </c>
      <c r="I6" s="9">
        <v>5</v>
      </c>
      <c r="J6" s="9">
        <v>6</v>
      </c>
      <c r="K6" s="9">
        <v>7</v>
      </c>
      <c r="L6" s="13">
        <v>8</v>
      </c>
      <c r="M6" s="13">
        <v>9</v>
      </c>
      <c r="N6" s="13">
        <v>10</v>
      </c>
    </row>
    <row r="7" spans="1:14" ht="18.75" hidden="1">
      <c r="A7" s="17"/>
      <c r="B7" s="153" t="s">
        <v>70</v>
      </c>
      <c r="C7" s="154"/>
      <c r="D7" s="154"/>
      <c r="E7" s="154"/>
      <c r="F7" s="155"/>
      <c r="G7" s="87"/>
      <c r="H7" s="101"/>
      <c r="I7" s="14"/>
      <c r="J7" s="14"/>
      <c r="K7" s="29"/>
      <c r="L7" s="134"/>
      <c r="M7" s="134"/>
      <c r="N7" s="134"/>
    </row>
    <row r="8" spans="1:14" ht="18.75" customHeight="1" hidden="1">
      <c r="A8" s="17"/>
      <c r="B8" s="159" t="s">
        <v>66</v>
      </c>
      <c r="C8" s="160"/>
      <c r="D8" s="160"/>
      <c r="E8" s="160"/>
      <c r="F8" s="161"/>
      <c r="G8" s="9"/>
      <c r="H8" s="99"/>
      <c r="I8" s="102"/>
      <c r="J8" s="14"/>
      <c r="K8" s="29"/>
      <c r="L8" s="134"/>
      <c r="M8" s="134"/>
      <c r="N8" s="134"/>
    </row>
    <row r="9" spans="1:14" ht="18.75" customHeight="1" hidden="1">
      <c r="A9" s="17">
        <v>1</v>
      </c>
      <c r="B9" s="243" t="s">
        <v>84</v>
      </c>
      <c r="C9" s="244"/>
      <c r="D9" s="244"/>
      <c r="E9" s="244"/>
      <c r="F9" s="245"/>
      <c r="G9" s="16"/>
      <c r="H9" s="100"/>
      <c r="I9" s="97"/>
      <c r="J9" s="14"/>
      <c r="K9" s="29"/>
      <c r="L9" s="134"/>
      <c r="M9" s="134"/>
      <c r="N9" s="134"/>
    </row>
    <row r="10" spans="1:14" ht="30" customHeight="1" hidden="1">
      <c r="A10" s="17"/>
      <c r="B10" s="159" t="s">
        <v>71</v>
      </c>
      <c r="C10" s="160"/>
      <c r="D10" s="160"/>
      <c r="E10" s="160"/>
      <c r="F10" s="161"/>
      <c r="G10" s="9" t="s">
        <v>92</v>
      </c>
      <c r="H10" s="105" t="s">
        <v>95</v>
      </c>
      <c r="I10" s="113" t="e">
        <f>#REF!</f>
        <v>#REF!</v>
      </c>
      <c r="J10" s="113" t="e">
        <f>#REF!</f>
        <v>#REF!</v>
      </c>
      <c r="K10" s="112"/>
      <c r="L10" s="13"/>
      <c r="M10" s="114" t="e">
        <f>I10+K10</f>
        <v>#REF!</v>
      </c>
      <c r="N10" s="114" t="e">
        <f>J10+L10</f>
        <v>#REF!</v>
      </c>
    </row>
    <row r="11" spans="1:14" ht="15.75" hidden="1">
      <c r="A11" s="17">
        <v>2</v>
      </c>
      <c r="B11" s="194" t="s">
        <v>85</v>
      </c>
      <c r="C11" s="195"/>
      <c r="D11" s="195"/>
      <c r="E11" s="195"/>
      <c r="F11" s="196"/>
      <c r="G11" s="98"/>
      <c r="H11" s="106"/>
      <c r="I11" s="108"/>
      <c r="J11" s="13"/>
      <c r="K11" s="13"/>
      <c r="L11" s="13"/>
      <c r="M11" s="114"/>
      <c r="N11" s="114"/>
    </row>
    <row r="12" spans="1:14" ht="34.5" customHeight="1" hidden="1">
      <c r="A12" s="17"/>
      <c r="B12" s="191" t="s">
        <v>72</v>
      </c>
      <c r="C12" s="192"/>
      <c r="D12" s="192"/>
      <c r="E12" s="192"/>
      <c r="F12" s="193"/>
      <c r="G12" s="31" t="s">
        <v>93</v>
      </c>
      <c r="H12" s="105" t="s">
        <v>95</v>
      </c>
      <c r="I12" s="108">
        <v>0</v>
      </c>
      <c r="J12" s="108">
        <v>26</v>
      </c>
      <c r="K12" s="13"/>
      <c r="L12" s="13"/>
      <c r="M12" s="114">
        <f aca="true" t="shared" si="0" ref="M12:M36">I12+K12</f>
        <v>0</v>
      </c>
      <c r="N12" s="114">
        <f>J12+L12</f>
        <v>26</v>
      </c>
    </row>
    <row r="13" spans="1:14" ht="15.75" hidden="1">
      <c r="A13" s="17">
        <v>3</v>
      </c>
      <c r="B13" s="194" t="s">
        <v>86</v>
      </c>
      <c r="C13" s="195"/>
      <c r="D13" s="195"/>
      <c r="E13" s="195"/>
      <c r="F13" s="196"/>
      <c r="G13" s="98"/>
      <c r="H13" s="106"/>
      <c r="I13" s="108"/>
      <c r="J13" s="13"/>
      <c r="K13" s="13"/>
      <c r="L13" s="13"/>
      <c r="M13" s="114"/>
      <c r="N13" s="114"/>
    </row>
    <row r="14" spans="1:14" ht="18.75" customHeight="1" hidden="1">
      <c r="A14" s="17"/>
      <c r="B14" s="191" t="s">
        <v>73</v>
      </c>
      <c r="C14" s="192"/>
      <c r="D14" s="192"/>
      <c r="E14" s="192"/>
      <c r="F14" s="193"/>
      <c r="G14" s="31"/>
      <c r="H14" s="106" t="s">
        <v>96</v>
      </c>
      <c r="I14" s="108">
        <v>0</v>
      </c>
      <c r="J14" s="114" t="e">
        <f>J10/J12</f>
        <v>#REF!</v>
      </c>
      <c r="K14" s="114"/>
      <c r="L14" s="13"/>
      <c r="M14" s="114">
        <f t="shared" si="0"/>
        <v>0</v>
      </c>
      <c r="N14" s="114" t="e">
        <f>J14+L14</f>
        <v>#REF!</v>
      </c>
    </row>
    <row r="15" spans="1:14" ht="15.75" hidden="1">
      <c r="A15" s="17">
        <v>4</v>
      </c>
      <c r="B15" s="83" t="s">
        <v>87</v>
      </c>
      <c r="C15" s="84"/>
      <c r="D15" s="84"/>
      <c r="E15" s="84"/>
      <c r="F15" s="84"/>
      <c r="G15" s="17" t="s">
        <v>92</v>
      </c>
      <c r="H15" s="106"/>
      <c r="I15" s="108"/>
      <c r="J15" s="13"/>
      <c r="K15" s="13"/>
      <c r="L15" s="13"/>
      <c r="M15" s="114"/>
      <c r="N15" s="114"/>
    </row>
    <row r="16" spans="1:14" ht="36.75" customHeight="1" hidden="1">
      <c r="A16" s="17"/>
      <c r="B16" s="191" t="s">
        <v>74</v>
      </c>
      <c r="C16" s="192"/>
      <c r="D16" s="192"/>
      <c r="E16" s="192"/>
      <c r="F16" s="193"/>
      <c r="G16" s="31" t="s">
        <v>94</v>
      </c>
      <c r="H16" s="106" t="s">
        <v>96</v>
      </c>
      <c r="I16" s="108">
        <v>0</v>
      </c>
      <c r="J16" s="13">
        <v>2</v>
      </c>
      <c r="K16" s="13"/>
      <c r="L16" s="13"/>
      <c r="M16" s="114">
        <f t="shared" si="0"/>
        <v>0</v>
      </c>
      <c r="N16" s="114">
        <f>J16+L16</f>
        <v>2</v>
      </c>
    </row>
    <row r="17" spans="1:14" ht="15.75">
      <c r="A17" s="17"/>
      <c r="B17" s="153" t="s">
        <v>75</v>
      </c>
      <c r="C17" s="154"/>
      <c r="D17" s="154"/>
      <c r="E17" s="154"/>
      <c r="F17" s="155"/>
      <c r="G17" s="16"/>
      <c r="H17" s="107"/>
      <c r="I17" s="13"/>
      <c r="J17" s="13"/>
      <c r="K17" s="13"/>
      <c r="L17" s="13"/>
      <c r="M17" s="114"/>
      <c r="N17" s="114"/>
    </row>
    <row r="18" spans="1:14" ht="18.75" customHeight="1">
      <c r="A18" s="17"/>
      <c r="B18" s="159" t="s">
        <v>67</v>
      </c>
      <c r="C18" s="160"/>
      <c r="D18" s="160"/>
      <c r="E18" s="160"/>
      <c r="F18" s="161"/>
      <c r="G18" s="9"/>
      <c r="H18" s="81"/>
      <c r="I18" s="13"/>
      <c r="J18" s="13"/>
      <c r="K18" s="13"/>
      <c r="L18" s="13"/>
      <c r="M18" s="114"/>
      <c r="N18" s="114"/>
    </row>
    <row r="19" spans="1:14" ht="15" customHeight="1">
      <c r="A19" s="17">
        <v>1</v>
      </c>
      <c r="B19" s="243" t="s">
        <v>88</v>
      </c>
      <c r="C19" s="244"/>
      <c r="D19" s="244"/>
      <c r="E19" s="244"/>
      <c r="F19" s="245"/>
      <c r="G19" s="16"/>
      <c r="H19" s="107"/>
      <c r="I19" s="13"/>
      <c r="J19" s="13"/>
      <c r="K19" s="13"/>
      <c r="L19" s="13"/>
      <c r="M19" s="114"/>
      <c r="N19" s="114"/>
    </row>
    <row r="20" spans="1:14" ht="33.75" customHeight="1">
      <c r="A20" s="17"/>
      <c r="B20" s="248" t="s">
        <v>76</v>
      </c>
      <c r="C20" s="249"/>
      <c r="D20" s="249"/>
      <c r="E20" s="249"/>
      <c r="F20" s="250"/>
      <c r="G20" s="9" t="s">
        <v>92</v>
      </c>
      <c r="H20" s="105" t="s">
        <v>95</v>
      </c>
      <c r="I20" s="108">
        <v>0</v>
      </c>
      <c r="J20" s="112">
        <v>725738.78</v>
      </c>
      <c r="K20" s="13">
        <v>0</v>
      </c>
      <c r="L20" s="13">
        <v>20000</v>
      </c>
      <c r="M20" s="114">
        <f t="shared" si="0"/>
        <v>0</v>
      </c>
      <c r="N20" s="112">
        <f>J20+L20</f>
        <v>745738.78</v>
      </c>
    </row>
    <row r="21" spans="1:14" ht="15.75">
      <c r="A21" s="17">
        <v>2</v>
      </c>
      <c r="B21" s="83" t="s">
        <v>85</v>
      </c>
      <c r="C21" s="84"/>
      <c r="D21" s="84"/>
      <c r="E21" s="84"/>
      <c r="F21" s="84"/>
      <c r="G21" s="98"/>
      <c r="H21" s="106"/>
      <c r="I21" s="108"/>
      <c r="J21" s="13"/>
      <c r="K21" s="13"/>
      <c r="L21" s="13"/>
      <c r="M21" s="114"/>
      <c r="N21" s="114"/>
    </row>
    <row r="22" spans="1:14" ht="30.75" customHeight="1">
      <c r="A22" s="17"/>
      <c r="B22" s="191" t="s">
        <v>77</v>
      </c>
      <c r="C22" s="192"/>
      <c r="D22" s="192"/>
      <c r="E22" s="192"/>
      <c r="F22" s="193"/>
      <c r="G22" s="31" t="s">
        <v>93</v>
      </c>
      <c r="H22" s="105" t="s">
        <v>95</v>
      </c>
      <c r="I22" s="108">
        <v>0</v>
      </c>
      <c r="J22" s="108">
        <f>13+56</f>
        <v>69</v>
      </c>
      <c r="K22" s="13">
        <v>0</v>
      </c>
      <c r="L22" s="13">
        <v>0</v>
      </c>
      <c r="M22" s="114">
        <f t="shared" si="0"/>
        <v>0</v>
      </c>
      <c r="N22" s="114">
        <f>J22+L22</f>
        <v>69</v>
      </c>
    </row>
    <row r="23" spans="1:14" ht="15.75">
      <c r="A23" s="17">
        <v>3</v>
      </c>
      <c r="B23" s="83" t="s">
        <v>89</v>
      </c>
      <c r="C23" s="84"/>
      <c r="D23" s="84"/>
      <c r="E23" s="84"/>
      <c r="F23" s="84"/>
      <c r="G23" s="98"/>
      <c r="H23" s="106"/>
      <c r="I23" s="108"/>
      <c r="J23" s="13"/>
      <c r="K23" s="13"/>
      <c r="L23" s="13"/>
      <c r="M23" s="114"/>
      <c r="N23" s="114"/>
    </row>
    <row r="24" spans="1:14" ht="15" customHeight="1">
      <c r="A24" s="17"/>
      <c r="B24" s="191" t="s">
        <v>73</v>
      </c>
      <c r="C24" s="192"/>
      <c r="D24" s="192"/>
      <c r="E24" s="192"/>
      <c r="F24" s="193"/>
      <c r="G24" s="31" t="s">
        <v>92</v>
      </c>
      <c r="H24" s="106" t="s">
        <v>96</v>
      </c>
      <c r="I24" s="108">
        <v>0</v>
      </c>
      <c r="J24" s="112">
        <f>J20/J22</f>
        <v>10517.95</v>
      </c>
      <c r="K24" s="112">
        <v>0</v>
      </c>
      <c r="L24" s="13">
        <f>L20</f>
        <v>20000</v>
      </c>
      <c r="M24" s="114">
        <f t="shared" si="0"/>
        <v>0</v>
      </c>
      <c r="N24" s="112">
        <f>N20/N22</f>
        <v>10807.81</v>
      </c>
    </row>
    <row r="25" spans="1:14" ht="16.5" customHeight="1">
      <c r="A25" s="29">
        <v>4</v>
      </c>
      <c r="B25" s="83" t="s">
        <v>87</v>
      </c>
      <c r="C25" s="84"/>
      <c r="D25" s="84"/>
      <c r="E25" s="84"/>
      <c r="F25" s="84"/>
      <c r="G25" s="98"/>
      <c r="H25" s="106"/>
      <c r="I25" s="108"/>
      <c r="J25" s="13"/>
      <c r="K25" s="13"/>
      <c r="L25" s="13"/>
      <c r="M25" s="114"/>
      <c r="N25" s="114"/>
    </row>
    <row r="26" spans="1:14" ht="34.5" customHeight="1">
      <c r="A26" s="43"/>
      <c r="B26" s="191" t="s">
        <v>74</v>
      </c>
      <c r="C26" s="192"/>
      <c r="D26" s="192"/>
      <c r="E26" s="192"/>
      <c r="F26" s="193"/>
      <c r="G26" s="31" t="s">
        <v>94</v>
      </c>
      <c r="H26" s="106" t="s">
        <v>96</v>
      </c>
      <c r="I26" s="108">
        <v>0</v>
      </c>
      <c r="J26" s="13">
        <v>2</v>
      </c>
      <c r="K26" s="13">
        <v>0</v>
      </c>
      <c r="L26" s="13">
        <v>0</v>
      </c>
      <c r="M26" s="114">
        <f t="shared" si="0"/>
        <v>0</v>
      </c>
      <c r="N26" s="114">
        <v>2</v>
      </c>
    </row>
    <row r="27" spans="1:14" ht="17.25" customHeight="1">
      <c r="A27" s="43"/>
      <c r="B27" s="153" t="s">
        <v>78</v>
      </c>
      <c r="C27" s="154"/>
      <c r="D27" s="154"/>
      <c r="E27" s="154"/>
      <c r="F27" s="155"/>
      <c r="G27" s="16"/>
      <c r="H27" s="107"/>
      <c r="I27" s="13"/>
      <c r="J27" s="13"/>
      <c r="K27" s="13"/>
      <c r="L27" s="13"/>
      <c r="M27" s="114"/>
      <c r="N27" s="114"/>
    </row>
    <row r="28" spans="1:14" ht="15.75" customHeight="1">
      <c r="A28" s="43"/>
      <c r="B28" s="159" t="s">
        <v>79</v>
      </c>
      <c r="C28" s="160"/>
      <c r="D28" s="160"/>
      <c r="E28" s="160"/>
      <c r="F28" s="161"/>
      <c r="G28" s="9"/>
      <c r="H28" s="81"/>
      <c r="I28" s="13"/>
      <c r="J28" s="13"/>
      <c r="K28" s="13"/>
      <c r="L28" s="13"/>
      <c r="M28" s="114"/>
      <c r="N28" s="114"/>
    </row>
    <row r="29" spans="1:14" ht="18.75" customHeight="1">
      <c r="A29" s="43">
        <v>1</v>
      </c>
      <c r="B29" s="243" t="s">
        <v>88</v>
      </c>
      <c r="C29" s="244"/>
      <c r="D29" s="244"/>
      <c r="E29" s="244"/>
      <c r="F29" s="245"/>
      <c r="G29" s="16"/>
      <c r="H29" s="107"/>
      <c r="I29" s="13"/>
      <c r="J29" s="13"/>
      <c r="K29" s="13"/>
      <c r="L29" s="13"/>
      <c r="M29" s="114"/>
      <c r="N29" s="114"/>
    </row>
    <row r="30" spans="1:14" s="1" customFormat="1" ht="76.5" customHeight="1">
      <c r="A30" s="93"/>
      <c r="B30" s="248" t="s">
        <v>80</v>
      </c>
      <c r="C30" s="249"/>
      <c r="D30" s="249"/>
      <c r="E30" s="249"/>
      <c r="F30" s="250"/>
      <c r="G30" s="9" t="s">
        <v>92</v>
      </c>
      <c r="H30" s="137" t="s">
        <v>95</v>
      </c>
      <c r="I30" s="108">
        <v>0</v>
      </c>
      <c r="J30" s="112">
        <v>10594809.89</v>
      </c>
      <c r="K30" s="112">
        <v>0</v>
      </c>
      <c r="L30" s="13">
        <v>126000</v>
      </c>
      <c r="M30" s="114">
        <f t="shared" si="0"/>
        <v>0</v>
      </c>
      <c r="N30" s="112">
        <f>J30+L30</f>
        <v>10720809.89</v>
      </c>
    </row>
    <row r="31" spans="1:59" ht="18.75" customHeight="1">
      <c r="A31" s="94">
        <v>2</v>
      </c>
      <c r="B31" s="194" t="s">
        <v>90</v>
      </c>
      <c r="C31" s="195"/>
      <c r="D31" s="195"/>
      <c r="E31" s="195"/>
      <c r="F31" s="196"/>
      <c r="G31" s="98"/>
      <c r="H31" s="106"/>
      <c r="I31" s="108"/>
      <c r="J31" s="115"/>
      <c r="K31" s="112"/>
      <c r="L31" s="13"/>
      <c r="M31" s="114"/>
      <c r="N31" s="114"/>
      <c r="O31" s="67"/>
      <c r="P31" s="67"/>
      <c r="Q31" s="67"/>
      <c r="R31" s="67"/>
      <c r="S31" s="67"/>
      <c r="T31" s="67"/>
      <c r="U31" s="67"/>
      <c r="V31" s="67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68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</row>
    <row r="32" spans="1:59" ht="30" customHeight="1">
      <c r="A32" s="94"/>
      <c r="B32" s="191" t="s">
        <v>81</v>
      </c>
      <c r="C32" s="192"/>
      <c r="D32" s="192"/>
      <c r="E32" s="192"/>
      <c r="F32" s="193"/>
      <c r="G32" s="31" t="s">
        <v>93</v>
      </c>
      <c r="H32" s="105" t="s">
        <v>95</v>
      </c>
      <c r="I32" s="108">
        <v>0</v>
      </c>
      <c r="J32" s="116">
        <v>15</v>
      </c>
      <c r="K32" s="114">
        <v>0</v>
      </c>
      <c r="L32" s="13">
        <v>0</v>
      </c>
      <c r="M32" s="114">
        <f t="shared" si="0"/>
        <v>0</v>
      </c>
      <c r="N32" s="114">
        <f>J32+L32</f>
        <v>15</v>
      </c>
      <c r="O32" s="67"/>
      <c r="P32" s="67"/>
      <c r="Q32" s="67"/>
      <c r="R32" s="67"/>
      <c r="S32" s="67"/>
      <c r="T32" s="67"/>
      <c r="U32" s="67"/>
      <c r="V32" s="67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</row>
    <row r="33" spans="1:59" ht="12.75" customHeight="1">
      <c r="A33" s="94">
        <v>3</v>
      </c>
      <c r="B33" s="194" t="s">
        <v>86</v>
      </c>
      <c r="C33" s="195"/>
      <c r="D33" s="195"/>
      <c r="E33" s="195"/>
      <c r="F33" s="196"/>
      <c r="G33" s="98"/>
      <c r="H33" s="106"/>
      <c r="I33" s="108"/>
      <c r="J33" s="115"/>
      <c r="K33" s="112"/>
      <c r="L33" s="13"/>
      <c r="M33" s="114">
        <f t="shared" si="0"/>
        <v>0</v>
      </c>
      <c r="N33" s="114">
        <f>J33+L33</f>
        <v>0</v>
      </c>
      <c r="O33" s="67"/>
      <c r="P33" s="67"/>
      <c r="Q33" s="67"/>
      <c r="R33" s="67"/>
      <c r="S33" s="67"/>
      <c r="T33" s="67"/>
      <c r="U33" s="67"/>
      <c r="V33" s="67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69"/>
      <c r="AO33" s="240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</row>
    <row r="34" spans="1:59" ht="15.75" customHeight="1">
      <c r="A34" s="94"/>
      <c r="B34" s="191" t="s">
        <v>82</v>
      </c>
      <c r="C34" s="192"/>
      <c r="D34" s="192"/>
      <c r="E34" s="192"/>
      <c r="F34" s="193"/>
      <c r="G34" s="31" t="s">
        <v>92</v>
      </c>
      <c r="H34" s="106" t="s">
        <v>96</v>
      </c>
      <c r="I34" s="108">
        <v>0</v>
      </c>
      <c r="J34" s="115">
        <f>J30/J32</f>
        <v>706320.66</v>
      </c>
      <c r="K34" s="112">
        <v>0</v>
      </c>
      <c r="L34" s="13">
        <f>L30</f>
        <v>126000</v>
      </c>
      <c r="M34" s="114">
        <f t="shared" si="0"/>
        <v>0</v>
      </c>
      <c r="N34" s="112">
        <f>N30/N32</f>
        <v>714720.66</v>
      </c>
      <c r="O34" s="67"/>
      <c r="P34" s="67"/>
      <c r="Q34" s="67"/>
      <c r="R34" s="67"/>
      <c r="S34" s="67"/>
      <c r="T34" s="67"/>
      <c r="U34" s="67"/>
      <c r="V34" s="67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68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</row>
    <row r="35" spans="1:22" ht="19.5" customHeight="1">
      <c r="A35" s="94">
        <v>4</v>
      </c>
      <c r="B35" s="194" t="s">
        <v>87</v>
      </c>
      <c r="C35" s="195"/>
      <c r="D35" s="195"/>
      <c r="E35" s="195"/>
      <c r="F35" s="196"/>
      <c r="G35" s="98"/>
      <c r="H35" s="106"/>
      <c r="I35" s="108"/>
      <c r="J35" s="115"/>
      <c r="K35" s="112"/>
      <c r="L35" s="13"/>
      <c r="M35" s="114"/>
      <c r="N35" s="114"/>
      <c r="O35" s="67"/>
      <c r="P35" s="67"/>
      <c r="Q35" s="67"/>
      <c r="R35" s="67"/>
      <c r="S35" s="67"/>
      <c r="T35" s="67"/>
      <c r="U35" s="67"/>
      <c r="V35" s="67"/>
    </row>
    <row r="36" spans="1:22" ht="18.75" customHeight="1">
      <c r="A36" s="94"/>
      <c r="B36" s="191" t="s">
        <v>83</v>
      </c>
      <c r="C36" s="192"/>
      <c r="D36" s="192"/>
      <c r="E36" s="192"/>
      <c r="F36" s="193"/>
      <c r="G36" s="31" t="s">
        <v>94</v>
      </c>
      <c r="H36" s="106" t="s">
        <v>96</v>
      </c>
      <c r="I36" s="108">
        <v>0</v>
      </c>
      <c r="J36" s="13">
        <v>100</v>
      </c>
      <c r="K36" s="13">
        <v>0</v>
      </c>
      <c r="L36" s="13">
        <v>100</v>
      </c>
      <c r="M36" s="114">
        <f t="shared" si="0"/>
        <v>0</v>
      </c>
      <c r="N36" s="114">
        <v>100</v>
      </c>
      <c r="O36" s="67"/>
      <c r="P36" s="67"/>
      <c r="Q36" s="67"/>
      <c r="R36" s="67"/>
      <c r="S36" s="67"/>
      <c r="T36" s="67"/>
      <c r="U36" s="67"/>
      <c r="V36" s="67"/>
    </row>
    <row r="37" spans="2:22" ht="63.75" customHeight="1">
      <c r="B37" s="257" t="s">
        <v>111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67"/>
      <c r="P37" s="67"/>
      <c r="Q37" s="67"/>
      <c r="R37" s="67"/>
      <c r="S37" s="67"/>
      <c r="T37" s="67"/>
      <c r="U37" s="67"/>
      <c r="V37" s="67"/>
    </row>
    <row r="38" spans="2:22" ht="18.75" customHeight="1">
      <c r="B38" s="85"/>
      <c r="C38" s="85"/>
      <c r="D38" s="85"/>
      <c r="E38" s="85"/>
      <c r="F38" s="85"/>
      <c r="G38" s="85"/>
      <c r="H38" s="86"/>
      <c r="I38" s="86"/>
      <c r="J38" s="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59" ht="39.75" customHeight="1">
      <c r="A39" s="67"/>
      <c r="B39" s="247" t="s">
        <v>32</v>
      </c>
      <c r="C39" s="247"/>
      <c r="D39" s="247"/>
      <c r="E39" s="60"/>
      <c r="F39" s="61"/>
      <c r="G39" s="61"/>
      <c r="H39" s="246" t="s">
        <v>33</v>
      </c>
      <c r="I39" s="246"/>
      <c r="J39" s="60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68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</row>
    <row r="40" spans="1:59" ht="14.25" customHeight="1">
      <c r="A40" s="67"/>
      <c r="B40" s="66"/>
      <c r="C40" s="66"/>
      <c r="D40" s="66"/>
      <c r="E40" s="60"/>
      <c r="F40" s="62" t="s">
        <v>13</v>
      </c>
      <c r="G40" s="62"/>
      <c r="H40" s="62"/>
      <c r="I40" s="63" t="s">
        <v>34</v>
      </c>
      <c r="J40" s="60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</row>
  </sheetData>
  <sheetProtection/>
  <mergeCells count="47">
    <mergeCell ref="G4:G5"/>
    <mergeCell ref="H4:H5"/>
    <mergeCell ref="B6:F6"/>
    <mergeCell ref="B7:F7"/>
    <mergeCell ref="B8:F8"/>
    <mergeCell ref="B9:F9"/>
    <mergeCell ref="A4:A5"/>
    <mergeCell ref="B4:F5"/>
    <mergeCell ref="B10:F10"/>
    <mergeCell ref="B11:F11"/>
    <mergeCell ref="B12:F12"/>
    <mergeCell ref="B13:F13"/>
    <mergeCell ref="B14:F14"/>
    <mergeCell ref="B16:F16"/>
    <mergeCell ref="B30:F30"/>
    <mergeCell ref="B31:F31"/>
    <mergeCell ref="B17:F17"/>
    <mergeCell ref="B18:F18"/>
    <mergeCell ref="B19:F19"/>
    <mergeCell ref="B20:F20"/>
    <mergeCell ref="B22:F22"/>
    <mergeCell ref="B24:F24"/>
    <mergeCell ref="W31:AM31"/>
    <mergeCell ref="AO31:BG31"/>
    <mergeCell ref="B32:F32"/>
    <mergeCell ref="B33:F33"/>
    <mergeCell ref="W33:AM33"/>
    <mergeCell ref="AO33:BG33"/>
    <mergeCell ref="W34:AM34"/>
    <mergeCell ref="AO34:BG34"/>
    <mergeCell ref="B35:F35"/>
    <mergeCell ref="B36:F36"/>
    <mergeCell ref="B39:D39"/>
    <mergeCell ref="H39:I39"/>
    <mergeCell ref="W39:AM39"/>
    <mergeCell ref="AO39:BG39"/>
    <mergeCell ref="B37:N37"/>
    <mergeCell ref="C1:M1"/>
    <mergeCell ref="B3:J3"/>
    <mergeCell ref="I4:J4"/>
    <mergeCell ref="K4:L4"/>
    <mergeCell ref="M4:N4"/>
    <mergeCell ref="B34:F34"/>
    <mergeCell ref="B26:F26"/>
    <mergeCell ref="B27:F27"/>
    <mergeCell ref="B28:F28"/>
    <mergeCell ref="B29:F29"/>
  </mergeCells>
  <printOptions/>
  <pageMargins left="0.5118110236220472" right="0.35433070866141736" top="0.4330708661417323" bottom="0.31496062992125984" header="0.31496062992125984" footer="0.2362204724409449"/>
  <pageSetup fitToHeight="3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Julia</cp:lastModifiedBy>
  <cp:lastPrinted>2019-06-26T14:02:21Z</cp:lastPrinted>
  <dcterms:created xsi:type="dcterms:W3CDTF">1996-10-08T23:32:33Z</dcterms:created>
  <dcterms:modified xsi:type="dcterms:W3CDTF">2019-06-27T08:54:36Z</dcterms:modified>
  <cp:category/>
  <cp:version/>
  <cp:contentType/>
  <cp:contentStatus/>
</cp:coreProperties>
</file>