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firstSheet="2" activeTab="12"/>
  </bookViews>
  <sheets>
    <sheet name="0610000" sheetId="1" r:id="rId1"/>
    <sheet name="0611010" sheetId="2" r:id="rId2"/>
    <sheet name="0611020" sheetId="3" r:id="rId3"/>
    <sheet name="0611170" sheetId="4" r:id="rId4"/>
    <sheet name="0619750" sheetId="5" r:id="rId5"/>
    <sheet name="0611070" sheetId="6" r:id="rId6"/>
    <sheet name="0611090" sheetId="7" r:id="rId7"/>
    <sheet name="0611110" sheetId="8" r:id="rId8"/>
    <sheet name="0611150" sheetId="9" r:id="rId9"/>
    <sheet name="0611161" sheetId="10" r:id="rId10"/>
    <sheet name="0611162" sheetId="11" r:id="rId11"/>
    <sheet name="0617363" sheetId="12" r:id="rId12"/>
    <sheet name="0617530" sheetId="13" r:id="rId13"/>
  </sheets>
  <definedNames>
    <definedName name="_xlnm.Print_Area" localSheetId="0">'0610000'!$A$1:$N$123</definedName>
    <definedName name="_xlnm.Print_Area" localSheetId="1">'0611010'!$A$1:$N$123</definedName>
    <definedName name="_xlnm.Print_Area" localSheetId="2">'0611020'!$A$1:$N$123</definedName>
    <definedName name="_xlnm.Print_Area" localSheetId="5">'0611070'!$A$1:$N$123</definedName>
    <definedName name="_xlnm.Print_Area" localSheetId="6">'0611090'!$A$1:$N$123</definedName>
    <definedName name="_xlnm.Print_Area" localSheetId="7">'0611110'!$A$1:$N$123</definedName>
    <definedName name="_xlnm.Print_Area" localSheetId="8">'0611150'!$A$1:$N$123</definedName>
    <definedName name="_xlnm.Print_Area" localSheetId="9">'0611161'!$A$1:$N$123</definedName>
    <definedName name="_xlnm.Print_Area" localSheetId="10">'0611162'!$A$1:$N$123</definedName>
    <definedName name="_xlnm.Print_Area" localSheetId="3">'0611170'!$A$1:$N$123</definedName>
    <definedName name="_xlnm.Print_Area" localSheetId="11">'0617363'!$A$1:$N$123</definedName>
    <definedName name="_xlnm.Print_Area" localSheetId="12">'0617530'!$A$1:$N$123</definedName>
    <definedName name="_xlnm.Print_Area" localSheetId="4">'0619750'!$A$1:$N$123</definedName>
  </definedNames>
  <calcPr fullCalcOnLoad="1"/>
</workbook>
</file>

<file path=xl/sharedStrings.xml><?xml version="1.0" encoding="utf-8"?>
<sst xmlns="http://schemas.openxmlformats.org/spreadsheetml/2006/main" count="1806" uniqueCount="139">
  <si>
    <t>Показники</t>
  </si>
  <si>
    <t>Перера-ховано залишок</t>
  </si>
  <si>
    <t>Надійшло коштів за звітний період (рік)</t>
  </si>
  <si>
    <t>Залишок на кінець звітного періоду (року)</t>
  </si>
  <si>
    <t>Х</t>
  </si>
  <si>
    <t>у тому числі:</t>
  </si>
  <si>
    <t>Поточні  видатки</t>
  </si>
  <si>
    <t xml:space="preserve">  Заробітна плата</t>
  </si>
  <si>
    <t xml:space="preserve">  Медикаменти та перев’язувальні матеріали</t>
  </si>
  <si>
    <t xml:space="preserve">  Продукти харчування</t>
  </si>
  <si>
    <t>Видатки на відрядження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</si>
  <si>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</si>
  <si>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</si>
  <si>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</si>
  <si>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</si>
  <si>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</si>
  <si>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Дослідження і розробки, окремі заходи розвитку по реалізації  державних   (регіональних) програм</t>
  </si>
  <si>
    <t xml:space="preserve">  Окремі заходи по реалізації державних (регіональних) програм, не віднесені  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</si>
  <si>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</si>
  <si>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</si>
  <si>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 xml:space="preserve">  Виплата пенсій і допомоги</t>
  </si>
  <si>
    <t xml:space="preserve">  Стипендії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</si>
  <si>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</si>
  <si>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</si>
  <si>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</si>
  <si>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</si>
  <si>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</si>
  <si>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</si>
  <si>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</si>
  <si>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</si>
  <si>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Капітальні трансферти</t>
  </si>
  <si>
    <t>Капітальні трансферти органам державного управління інших рівнів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</si>
  <si>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</si>
  <si>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</si>
  <si>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</si>
  <si>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</si>
  <si>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</si>
  <si>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</si>
  <si>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</si>
  <si>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</si>
  <si>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(підпис)</t>
  </si>
  <si>
    <t>Звіт</t>
  </si>
  <si>
    <t>Коди</t>
  </si>
  <si>
    <t>за ЄДРПОУ</t>
  </si>
  <si>
    <t>за КОАТУУ</t>
  </si>
  <si>
    <t>05403286</t>
  </si>
  <si>
    <t>3510136600</t>
  </si>
  <si>
    <t>за КОПФГ</t>
  </si>
  <si>
    <t>420</t>
  </si>
  <si>
    <t>Одиниця виміру: грн.коп.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</si>
  <si>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</si>
  <si>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</si>
  <si>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</si>
  <si>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</si>
  <si>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</si>
  <si>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</si>
  <si>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</si>
  <si>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</si>
  <si>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</si>
  <si>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r>
      <t xml:space="preserve">1 </t>
    </r>
    <r>
      <rPr>
        <sz val="10"/>
        <color indexed="8"/>
        <rFont val="Times New Roman"/>
        <family val="1"/>
      </rPr>
      <t>Заповнюється розпорядниками бюджетних коштів.</t>
    </r>
  </si>
  <si>
    <r>
      <t xml:space="preserve">  </t>
    </r>
    <r>
      <rPr>
        <sz val="12"/>
        <rFont val="Times New Roman"/>
        <family val="1"/>
      </rPr>
      <t>Оплата послуг (крім комунальних)</t>
    </r>
  </si>
  <si>
    <r>
      <t>Капітальні трансферти підпри</t>
    </r>
    <r>
      <rPr>
        <i/>
        <sz val="12"/>
        <color indexed="8"/>
        <rFont val="Times New Roman"/>
        <family val="1"/>
      </rPr>
      <t>ємствам (установам, організаціям)</t>
    </r>
  </si>
  <si>
    <r>
      <t xml:space="preserve">  </t>
    </r>
    <r>
      <rPr>
        <sz val="12"/>
        <rFont val="Times New Roman"/>
        <family val="1"/>
      </rPr>
      <t>Надання інших внутрішніх кредитів</t>
    </r>
  </si>
  <si>
    <r>
      <t xml:space="preserve">про надходження і використання інших надходжень спеціального фонду (форма № 4-3д, </t>
    </r>
    <r>
      <rPr>
        <b/>
        <u val="single"/>
        <sz val="14"/>
        <rFont val="Times New Roman"/>
        <family val="1"/>
      </rPr>
      <t>№4-3м</t>
    </r>
    <r>
      <rPr>
        <b/>
        <sz val="14"/>
        <rFont val="Times New Roman"/>
        <family val="1"/>
      </rPr>
      <t>)</t>
    </r>
  </si>
  <si>
    <r>
      <t xml:space="preserve">Видатки  та надання кредитів- </t>
    </r>
    <r>
      <rPr>
        <sz val="12"/>
        <rFont val="Times New Roman"/>
        <family val="1"/>
      </rPr>
      <t xml:space="preserve">усього </t>
    </r>
  </si>
  <si>
    <t>КЕКВ та/або ККК</t>
  </si>
  <si>
    <t>Код рядка</t>
  </si>
  <si>
    <t>Затверджено на звітний рік</t>
  </si>
  <si>
    <t>Касові за звітний період (рік)</t>
  </si>
  <si>
    <t>Фактичні за звітний період (рік)</t>
  </si>
  <si>
    <t>Оплата праці  і нарахування на заробітну плату</t>
  </si>
  <si>
    <t xml:space="preserve">Оплата праці </t>
  </si>
  <si>
    <t xml:space="preserve">Нарахування на оплату праці </t>
  </si>
  <si>
    <t>Використання товарів і послуг</t>
  </si>
  <si>
    <t xml:space="preserve">  Предмети, матеріали, обладнання та інвентар</t>
  </si>
  <si>
    <t>Видатки та заходи спеціального призначення</t>
  </si>
  <si>
    <t xml:space="preserve">  Оплата водопостачання та водовідведення</t>
  </si>
  <si>
    <t>Обслугогування  боргових зобов"язань</t>
  </si>
  <si>
    <t>Обслуговуння зовнішніх боргових зобов"язань</t>
  </si>
  <si>
    <t>Обслуговуння внутрішніх боргових зобов"язань</t>
  </si>
  <si>
    <t>Поточні трансферти</t>
  </si>
  <si>
    <t>Поточні трансферти урядам іноземних  держав та міжнародним організаціям</t>
  </si>
  <si>
    <t>Соціальне забезпечення</t>
  </si>
  <si>
    <t xml:space="preserve">  Інші виплати населенню  </t>
  </si>
  <si>
    <t>Інші поточні видатки</t>
  </si>
  <si>
    <t>Капітальне  будівництво (придбання) житла</t>
  </si>
  <si>
    <t>Капітальне будівництво (придбання) інших об"єктів</t>
  </si>
  <si>
    <t xml:space="preserve">  Капітальний ремонт житлового фонду (приміщень)</t>
  </si>
  <si>
    <r>
      <t xml:space="preserve">  </t>
    </r>
    <r>
      <rPr>
        <sz val="12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</si>
  <si>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12"/>
        <rFont val="Times New Roman"/>
        <family val="1"/>
      </rPr>
      <t>Реконструкція та ресаврація  інших об’єктів</t>
    </r>
  </si>
  <si>
    <r>
      <t xml:space="preserve">  </t>
    </r>
    <r>
      <rPr>
        <sz val="12"/>
        <rFont val="Times New Roman"/>
        <family val="1"/>
      </rPr>
      <t>Реставрація пам’яток культури, історії та архітектури</t>
    </r>
  </si>
  <si>
    <t>Придбання землі та нематеріальних активів</t>
  </si>
  <si>
    <t>Капітальні трансферти урядам іноземних держав та  міжнародним організаціям</t>
  </si>
  <si>
    <t>усього</t>
  </si>
  <si>
    <t>у тому числі       на       рахунках        в                      установах банків</t>
  </si>
  <si>
    <r>
      <t>Затверджено на звітний період (рік)</t>
    </r>
    <r>
      <rPr>
        <vertAlign val="superscript"/>
        <sz val="12"/>
        <color indexed="8"/>
        <rFont val="Times New Roman"/>
        <family val="1"/>
      </rPr>
      <t>1</t>
    </r>
  </si>
  <si>
    <t>Грошове забезпечення військовослужбовців</t>
  </si>
  <si>
    <t>Оплата енергосервісу</t>
  </si>
  <si>
    <t>Дослідження і розробки, окремі заходи по реалізації державних (регіональних) програм</t>
  </si>
  <si>
    <t>Начальник управління освіти</t>
  </si>
  <si>
    <t>Головний бухгалтер</t>
  </si>
  <si>
    <t>(ініціали, прізвище)</t>
  </si>
  <si>
    <t>Додаток 4</t>
  </si>
  <si>
    <t xml:space="preserve">коштів, звітності фондами загальнообов"язкового </t>
  </si>
  <si>
    <t>державного соціального і пенсійного страхування</t>
  </si>
  <si>
    <t>(пункт 1 розділу ІІ)</t>
  </si>
  <si>
    <t>розпорядниками   та одержувачами   бюджетних</t>
  </si>
  <si>
    <t>до    Порядку   складання    бюджетної     звітності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</si>
  <si>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</t>
  </si>
  <si>
    <t xml:space="preserve">видатків та кредитування місцевих бюджетів/ Тимчасової класифіфкації видатків та кредитування для бюджетів  </t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</si>
  <si>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______________________________________________________________________________________                                    </t>
    </r>
  </si>
  <si>
    <r>
      <t>Організаційно-правова форма господарювання_</t>
    </r>
    <r>
      <rPr>
        <sz val="12"/>
        <rFont val="Times New Roman"/>
        <family val="1"/>
      </rPr>
      <t>_____</t>
    </r>
    <r>
      <rPr>
        <u val="single"/>
        <sz val="12"/>
        <rFont val="Times New Roman"/>
        <family val="1"/>
      </rPr>
      <t>Орган місцевого самоврядування</t>
    </r>
    <r>
      <rPr>
        <sz val="12"/>
        <rFont val="Times New Roman"/>
        <family val="1"/>
      </rPr>
      <t>_________________________________________________________________________________</t>
    </r>
  </si>
  <si>
    <r>
      <t>Код та назва відомчої класифікації видатків та кредитування державного бюджету</t>
    </r>
    <r>
      <rPr>
        <sz val="12"/>
        <rFont val="Times New Roman"/>
        <family val="1"/>
      </rPr>
      <t>__________________________________________________________________________________</t>
    </r>
  </si>
  <si>
    <r>
      <t>Код та назва програмної класифікації видатків та кредитування державного бюджету_</t>
    </r>
    <r>
      <rPr>
        <sz val="12"/>
        <rFont val="Times New Roman"/>
        <family val="1"/>
      </rPr>
      <t>______________________________________________________________________________</t>
    </r>
  </si>
  <si>
    <t>Залишок на початок звітного року</t>
  </si>
  <si>
    <r>
      <t>Код та назва типової відомчої класифікації видатків та кредитування місцевих бюджетів__</t>
    </r>
    <r>
      <rPr>
        <u val="single"/>
        <sz val="12"/>
        <rFont val="Times New Roman"/>
        <family val="1"/>
      </rPr>
      <t xml:space="preserve"> 06 Орган з питань освіти і науки________________</t>
    </r>
    <r>
      <rPr>
        <sz val="12"/>
        <rFont val="Times New Roman"/>
        <family val="1"/>
      </rPr>
      <t>______________________________</t>
    </r>
  </si>
  <si>
    <r>
      <t>Установа _</t>
    </r>
    <r>
      <rPr>
        <sz val="12"/>
        <rFont val="Times New Roman"/>
        <family val="1"/>
      </rPr>
      <t>________</t>
    </r>
    <r>
      <rPr>
        <u val="single"/>
        <sz val="12"/>
        <rFont val="Times New Roman"/>
        <family val="1"/>
      </rPr>
      <t xml:space="preserve"> Управління освіти Міської ради міста Кропивницького</t>
    </r>
    <r>
      <rPr>
        <sz val="12"/>
        <rFont val="Times New Roman"/>
        <family val="1"/>
      </rPr>
      <t>_____________________________________________________________________________________________________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</si>
  <si>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_____0611010 Надання дошкільної освіти_______________________________________________                                    </t>
    </r>
  </si>
  <si>
    <r>
      <t>Код та назва типової відомчої класифікації видатків та кредитування місцевих бюджетів__</t>
    </r>
    <r>
      <rPr>
        <u val="single"/>
        <sz val="12"/>
        <rFont val="Times New Roman"/>
        <family val="1"/>
      </rPr>
      <t xml:space="preserve"> 06 Орган з питань освіти і науки____________</t>
    </r>
    <r>
      <rPr>
        <sz val="12"/>
        <rFont val="Times New Roman"/>
        <family val="1"/>
      </rPr>
      <t>______________________________</t>
    </r>
  </si>
  <si>
    <r>
      <t>Код та назва програмної класифікації видатків та кредитування державного бюджету_</t>
    </r>
    <r>
      <rPr>
        <sz val="12"/>
        <rFont val="Times New Roman"/>
        <family val="1"/>
      </rPr>
      <t>__________________________________________________________________________</t>
    </r>
  </si>
  <si>
    <r>
      <t>Код та назва відомчої класифікації видатків та кредитування державного бюджету</t>
    </r>
    <r>
      <rPr>
        <sz val="12"/>
        <rFont val="Times New Roman"/>
        <family val="1"/>
      </rPr>
      <t>_____________________________________________________________________________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</si>
  <si>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__0611020 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</si>
  <si>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_0611070  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</si>
  <si>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_0611090  Надання позашкільної освіти позашкільними закладами освіти, заходи із позашкільної роботи з дітьми_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</si>
  <si>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_0611150   Методичне забезпечення діяльності навчальних закладів __________________________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</si>
  <si>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_0611161  Забезпечення діяльності інших закладів у сфері освіти____________________________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</si>
  <si>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_0611162  Інші програми та заходи у сфері освіти ________________________________________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</si>
  <si>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_0611110   Підготовка кадрів професійно-технічними закладами та іншими закладами освіти _____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</si>
  <si>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_0617363  Виконання інвестиційних проектів в рамках здійснення заходів щодо соціально-економічного розвитку окремих територій__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</si>
  <si>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_0617530  Інші заходи у сфері зв'язку, телекомунікації та інформатики_______________________                                    </t>
    </r>
  </si>
  <si>
    <t>Л.Костенко</t>
  </si>
  <si>
    <t>О.Шевякова</t>
  </si>
  <si>
    <r>
      <t>Територія</t>
    </r>
    <r>
      <rPr>
        <sz val="12"/>
        <rFont val="Times New Roman"/>
        <family val="1"/>
      </rPr>
      <t>_________</t>
    </r>
    <r>
      <rPr>
        <u val="single"/>
        <sz val="12"/>
        <rFont val="Times New Roman"/>
        <family val="1"/>
      </rPr>
      <t>м.Кропивницький, Подільський район</t>
    </r>
    <r>
      <rPr>
        <sz val="12"/>
        <rFont val="Times New Roman"/>
        <family val="1"/>
      </rPr>
      <t>___________________________________________________________________________________________________________</t>
    </r>
  </si>
  <si>
    <r>
      <t>Код та назва типової відомчої класифікації видатків та кредитування місцевих бюджетів__</t>
    </r>
    <r>
      <rPr>
        <u val="single"/>
        <sz val="12"/>
        <rFont val="Times New Roman"/>
        <family val="1"/>
      </rPr>
      <t xml:space="preserve"> 006 Орган з питань освіти і науки____________</t>
    </r>
    <r>
      <rPr>
        <sz val="12"/>
        <rFont val="Times New Roman"/>
        <family val="1"/>
      </rPr>
      <t>______________________________</t>
    </r>
  </si>
  <si>
    <t>за 2019 рік</t>
  </si>
  <si>
    <r>
      <t xml:space="preserve">Періодичність: </t>
    </r>
    <r>
      <rPr>
        <u val="single"/>
        <sz val="10"/>
        <rFont val="Times New Roman"/>
        <family val="1"/>
      </rPr>
      <t>річна</t>
    </r>
  </si>
  <si>
    <t>14 січня 2020 р.</t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</si>
  <si>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>_</t>
    </r>
    <r>
      <rPr>
        <u val="single"/>
        <sz val="12"/>
        <rFont val="Times New Roman"/>
        <family val="1"/>
      </rPr>
      <t xml:space="preserve">0611170  Забезпечення діяльності інклюзивно-ресурсних центрів      </t>
    </r>
    <r>
      <rPr>
        <sz val="12"/>
        <rFont val="Times New Roman"/>
        <family val="1"/>
      </rPr>
      <t xml:space="preserve">                              </t>
    </r>
  </si>
  <si>
    <r>
      <t>місцевого самоврядування, які не застосовують програмно-цільового методу)</t>
    </r>
    <r>
      <rPr>
        <b/>
        <sz val="16"/>
        <rFont val="Times New Roman"/>
        <family val="1"/>
      </rPr>
      <t>0619750</t>
    </r>
    <r>
      <rPr>
        <sz val="12"/>
        <rFont val="Times New Roman"/>
        <family val="1"/>
      </rPr>
      <t xml:space="preserve">  </t>
    </r>
    <r>
      <rPr>
        <u val="single"/>
        <sz val="12"/>
        <rFont val="Times New Roman"/>
        <family val="1"/>
      </rPr>
      <t xml:space="preserve">  Субвенція з місцевого бюджету  на співфінансування інвестиційних проектів</t>
    </r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</si>
</sst>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\ &quot;грн.&quot;"/>
    <numFmt numFmtId="194" formatCode="#,##0.00&quot;р.&quot;"/>
    <numFmt numFmtId="195" formatCode="000000"/>
    <numFmt numFmtId="196" formatCode="_-* #,##0.0_р_._-;\-* #,##0.0_р_._-;_-* &quot;-&quot;??_р_._-;_-@_-"/>
    <numFmt numFmtId="197" formatCode="_-* #,##0_р_._-;\-* #,##0_р_._-;_-* &quot;-&quot;??_р_._-;_-@_-"/>
    <numFmt numFmtId="198" formatCode="[&lt;&gt;0]0.00;[=0]\-;General"/>
  </numFmts>
  <fonts count="6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vertAlign val="superscript"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Times New Roman"/>
      <family val="1"/>
    </font>
    <font>
      <sz val="12"/>
      <color indexed="8"/>
      <name val="Arial"/>
      <family val="2"/>
    </font>
    <font>
      <sz val="11"/>
      <name val="Arial Cyr"/>
      <family val="0"/>
    </font>
    <font>
      <u val="single"/>
      <sz val="12"/>
      <name val="Times New Roman"/>
      <family val="1"/>
    </font>
    <font>
      <b/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u val="single"/>
      <sz val="10"/>
      <color indexed="25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2"/>
      <color theme="1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9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 horizontal="justify"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wrapText="1"/>
    </xf>
    <xf numFmtId="179" fontId="12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179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49" fontId="14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179" fontId="8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justify" wrapText="1"/>
    </xf>
    <xf numFmtId="0" fontId="14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179" fontId="1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3" fillId="0" borderId="10" xfId="0" applyFont="1" applyBorder="1" applyAlignment="1">
      <alignment horizontal="justify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179" fontId="1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98" fontId="64" fillId="0" borderId="13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9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0" fontId="9" fillId="0" borderId="0" xfId="0" applyFont="1" applyAlignment="1">
      <alignment horizontal="right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1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4.125" style="0" customWidth="1"/>
    <col min="8" max="8" width="13.375" style="0" customWidth="1"/>
    <col min="9" max="9" width="20.00390625" style="0" customWidth="1"/>
    <col min="10" max="10" width="19.875" style="0" customWidth="1"/>
    <col min="11" max="11" width="12.875" style="0" customWidth="1"/>
    <col min="12" max="12" width="16.625" style="0" hidden="1" customWidth="1"/>
    <col min="13" max="13" width="18.12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71" t="s">
        <v>102</v>
      </c>
      <c r="L2" s="71"/>
      <c r="M2" s="71"/>
      <c r="N2" s="71"/>
    </row>
    <row r="3" spans="1:14" ht="15">
      <c r="A3" s="1"/>
      <c r="B3" s="1"/>
      <c r="C3" s="1"/>
      <c r="J3" s="68"/>
      <c r="K3" s="71" t="s">
        <v>107</v>
      </c>
      <c r="L3" s="71"/>
      <c r="M3" s="71"/>
      <c r="N3" s="71"/>
    </row>
    <row r="4" spans="1:14" ht="15">
      <c r="A4" s="1"/>
      <c r="B4" s="1"/>
      <c r="C4" s="1"/>
      <c r="J4" s="68"/>
      <c r="K4" s="71" t="s">
        <v>106</v>
      </c>
      <c r="L4" s="71"/>
      <c r="M4" s="71"/>
      <c r="N4" s="71"/>
    </row>
    <row r="5" spans="1:14" ht="15">
      <c r="A5" s="2"/>
      <c r="J5" s="68"/>
      <c r="K5" s="71" t="s">
        <v>103</v>
      </c>
      <c r="L5" s="71"/>
      <c r="M5" s="71"/>
      <c r="N5" s="71"/>
    </row>
    <row r="6" spans="1:14" ht="15">
      <c r="A6" s="2"/>
      <c r="J6" s="68"/>
      <c r="K6" s="71" t="s">
        <v>104</v>
      </c>
      <c r="L6" s="71"/>
      <c r="M6" s="71"/>
      <c r="N6" s="71"/>
    </row>
    <row r="7" spans="1:14" ht="15">
      <c r="A7" s="2"/>
      <c r="J7" s="67"/>
      <c r="K7" s="71" t="s">
        <v>105</v>
      </c>
      <c r="L7" s="71"/>
      <c r="M7" s="71"/>
      <c r="N7" s="71"/>
    </row>
    <row r="8" spans="1:14" ht="18">
      <c r="A8" s="73" t="s">
        <v>41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18.75">
      <c r="A9" s="72" t="s">
        <v>63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ht="15.75">
      <c r="A11" s="4"/>
      <c r="B11" s="4"/>
      <c r="C11" s="13"/>
      <c r="D11" s="13"/>
      <c r="E11" s="13"/>
      <c r="F11" s="88" t="s">
        <v>134</v>
      </c>
      <c r="G11" s="88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132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112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115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6.5" customHeight="1">
      <c r="A20" s="86" t="s">
        <v>110</v>
      </c>
      <c r="B20" s="87"/>
      <c r="C20" s="87"/>
      <c r="D20" s="87"/>
      <c r="E20" s="87"/>
      <c r="F20" s="87"/>
      <c r="G20" s="87"/>
      <c r="H20" s="87"/>
      <c r="I20" s="87"/>
      <c r="J20" s="87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8.75">
      <c r="A22" s="4" t="s">
        <v>135</v>
      </c>
      <c r="B22" s="4"/>
      <c r="C22" s="4"/>
      <c r="D22" s="4"/>
      <c r="E22" s="4"/>
      <c r="F22" s="70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9" t="s">
        <v>0</v>
      </c>
      <c r="B25" s="75" t="s">
        <v>65</v>
      </c>
      <c r="C25" s="74" t="s">
        <v>66</v>
      </c>
      <c r="D25" s="75" t="s">
        <v>67</v>
      </c>
      <c r="E25" s="83" t="s">
        <v>95</v>
      </c>
      <c r="F25" s="74" t="s">
        <v>114</v>
      </c>
      <c r="G25" s="74"/>
      <c r="H25" s="74" t="s">
        <v>1</v>
      </c>
      <c r="I25" s="74" t="s">
        <v>2</v>
      </c>
      <c r="J25" s="74" t="s">
        <v>68</v>
      </c>
      <c r="K25" s="74"/>
      <c r="L25" s="74" t="s">
        <v>69</v>
      </c>
      <c r="M25" s="74" t="s">
        <v>3</v>
      </c>
      <c r="N25" s="74"/>
    </row>
    <row r="26" spans="1:14" ht="15" customHeight="1">
      <c r="A26" s="79"/>
      <c r="B26" s="76"/>
      <c r="C26" s="74"/>
      <c r="D26" s="76"/>
      <c r="E26" s="84"/>
      <c r="F26" s="75" t="s">
        <v>93</v>
      </c>
      <c r="G26" s="75" t="s">
        <v>94</v>
      </c>
      <c r="H26" s="74"/>
      <c r="I26" s="74"/>
      <c r="J26" s="75" t="s">
        <v>93</v>
      </c>
      <c r="K26" s="75" t="s">
        <v>94</v>
      </c>
      <c r="L26" s="74"/>
      <c r="M26" s="75" t="s">
        <v>93</v>
      </c>
      <c r="N26" s="75" t="s">
        <v>94</v>
      </c>
    </row>
    <row r="27" spans="1:14" ht="82.5" customHeight="1">
      <c r="A27" s="79"/>
      <c r="B27" s="77"/>
      <c r="C27" s="74"/>
      <c r="D27" s="77"/>
      <c r="E27" s="85"/>
      <c r="F27" s="77"/>
      <c r="G27" s="77"/>
      <c r="H27" s="74"/>
      <c r="I27" s="74"/>
      <c r="J27" s="77"/>
      <c r="K27" s="77"/>
      <c r="L27" s="74"/>
      <c r="M27" s="77"/>
      <c r="N27" s="77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M29">D31+D67</f>
        <v>47869196.67</v>
      </c>
      <c r="E29" s="24">
        <f>E95</f>
        <v>47869196.67</v>
      </c>
      <c r="F29" s="24">
        <v>0</v>
      </c>
      <c r="G29" s="24">
        <v>0</v>
      </c>
      <c r="H29" s="24">
        <v>0</v>
      </c>
      <c r="I29" s="24">
        <f t="shared" si="0"/>
        <v>39643767.04</v>
      </c>
      <c r="J29" s="24">
        <f t="shared" si="0"/>
        <v>39643767.04</v>
      </c>
      <c r="K29" s="24">
        <v>0</v>
      </c>
      <c r="L29" s="24" t="e">
        <f t="shared" si="0"/>
        <v>#REF!</v>
      </c>
      <c r="M29" s="24">
        <f t="shared" si="0"/>
        <v>0</v>
      </c>
      <c r="N29" s="24"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5.2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>D68+D83</f>
        <v>47869196.67</v>
      </c>
      <c r="E67" s="27">
        <f aca="true" t="shared" si="9" ref="E67:J67">E68+E83</f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39643767.04</v>
      </c>
      <c r="J67" s="27">
        <f t="shared" si="9"/>
        <v>39643767.04</v>
      </c>
      <c r="K67" s="27">
        <f>K68</f>
        <v>0</v>
      </c>
      <c r="L67" s="27" t="e">
        <f>L68</f>
        <v>#REF!</v>
      </c>
      <c r="M67" s="27">
        <f>M69+M75</f>
        <v>0</v>
      </c>
      <c r="N67" s="27"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M68">D69+D73</f>
        <v>47869196.67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39614540.04</v>
      </c>
      <c r="J68" s="61">
        <f t="shared" si="10"/>
        <v>39614540.04</v>
      </c>
      <c r="K68" s="61">
        <f t="shared" si="10"/>
        <v>0</v>
      </c>
      <c r="L68" s="61" t="e">
        <f t="shared" si="10"/>
        <v>#REF!</v>
      </c>
      <c r="M68" s="61">
        <f t="shared" si="10"/>
        <v>0</v>
      </c>
      <c r="N68" s="61"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f>'0611010'!D69+'0611020'!D69+'0611170'!D69+'0619750'!D69+'0611070'!D69+'0611090'!D69+'0611110'!D69+'0611150'!D69+'0611161'!D69+'0611162'!D69+'0617363'!D69+'0617530'!D69</f>
        <v>15834252.78</v>
      </c>
      <c r="E69" s="24">
        <v>0</v>
      </c>
      <c r="F69" s="24">
        <v>0</v>
      </c>
      <c r="G69" s="24">
        <v>0</v>
      </c>
      <c r="H69" s="24">
        <v>0</v>
      </c>
      <c r="I69" s="46">
        <f>'0611010'!I69+'0611020'!I69+'0611170'!I69+'0619750'!I69+'0611070'!I69+'0611090'!I69+'0611110'!I69+'0611150'!I69+'0611161'!I69+'0611162'!I69+'0617363'!I69+'0617530'!I69</f>
        <v>15703151.48</v>
      </c>
      <c r="J69" s="46">
        <f>'0611010'!J69+'0611020'!J69+'0611170'!J69+'0619750'!J69+'0611070'!J69+'0611090'!J69+'0611110'!J69+'0611150'!J69+'0611161'!J69+'0611162'!J69+'0617363'!J69+'0617530'!J69</f>
        <v>15703151.48</v>
      </c>
      <c r="K69" s="46">
        <v>0</v>
      </c>
      <c r="L69" s="46" t="e">
        <f>'0611010'!L69+'0611020'!L69+#REF!+'0619750'!L69+'0611070'!L69+'0611090'!L69+'0611150'!L69+'0611161'!L69+'0611162'!L69+'0617530'!L69</f>
        <v>#REF!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46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46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46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32034943.89</v>
      </c>
      <c r="E73" s="53"/>
      <c r="F73" s="53">
        <f>F74+F75</f>
        <v>0</v>
      </c>
      <c r="G73" s="53"/>
      <c r="H73" s="53">
        <v>0</v>
      </c>
      <c r="I73" s="53">
        <f>I74+I75</f>
        <v>23911388.56</v>
      </c>
      <c r="J73" s="53">
        <f>J74+J75</f>
        <v>23911388.56</v>
      </c>
      <c r="K73" s="53"/>
      <c r="L73" s="53" t="e">
        <f>L74+L75</f>
        <v>#REF!</v>
      </c>
      <c r="M73" s="46">
        <f>M75</f>
        <v>0</v>
      </c>
      <c r="N73" s="53"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46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f>'0611010'!D75+'0611020'!D75+'0611170'!D75+'0619750'!D75+'0611070'!D75+'0611090'!D75+'0611110'!D75+'0611150'!D75+'0611161'!D75+'0611162'!D75+'0617363'!D75+'0617530'!D75</f>
        <v>32034943.89</v>
      </c>
      <c r="E75" s="24">
        <v>0</v>
      </c>
      <c r="F75" s="24">
        <v>0</v>
      </c>
      <c r="G75" s="24">
        <v>0</v>
      </c>
      <c r="H75" s="24">
        <v>0</v>
      </c>
      <c r="I75" s="46">
        <f>'0611010'!I75+'0611020'!I75+'0611170'!I75+'0611070'!I75+'0611090'!I75+'0611110'!I75+'0611150'!I75+'0611161'!I75+'0611162'!I75+'0617363'!I75+'0617530'!I75</f>
        <v>23911388.56</v>
      </c>
      <c r="J75" s="46">
        <f>'0611010'!J75+'0611020'!J75+'0611170'!J75+'0611070'!J75+'0611090'!J75+'0611110'!J75+'0611150'!J75+'0611161'!J75+'0611162'!J75+'0617363'!J75+'0617530'!J75</f>
        <v>23911388.56</v>
      </c>
      <c r="K75" s="46">
        <v>0</v>
      </c>
      <c r="L75" s="46" t="e">
        <f>'0611010'!L75+'0611020'!L75+#REF!+'0619750'!L75+'0611070'!L75+'0611090'!L75+'0611150'!L75+'0611161'!L75+'0611162'!L75+'0617530'!L75</f>
        <v>#REF!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5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0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8" customHeight="1">
      <c r="A83" s="51" t="s">
        <v>30</v>
      </c>
      <c r="B83" s="52">
        <v>3200</v>
      </c>
      <c r="C83" s="52">
        <v>520</v>
      </c>
      <c r="D83" s="24">
        <f>'0619750'!D83</f>
        <v>0</v>
      </c>
      <c r="E83" s="24">
        <f>'0619750'!E83</f>
        <v>0</v>
      </c>
      <c r="F83" s="24">
        <f>'0619750'!F83</f>
        <v>0</v>
      </c>
      <c r="G83" s="24">
        <f>'0619750'!G83</f>
        <v>0</v>
      </c>
      <c r="H83" s="24">
        <f>'0619750'!H83</f>
        <v>0</v>
      </c>
      <c r="I83" s="24">
        <f>'0619750'!I83</f>
        <v>29227</v>
      </c>
      <c r="J83" s="24">
        <f>'0619750'!J83</f>
        <v>29227</v>
      </c>
      <c r="K83" s="24">
        <v>0</v>
      </c>
      <c r="L83" s="24">
        <v>0</v>
      </c>
      <c r="M83" s="24">
        <v>0</v>
      </c>
      <c r="N83" s="24">
        <v>0</v>
      </c>
    </row>
    <row r="84" spans="1:14" ht="36" customHeight="1">
      <c r="A84" s="58" t="s">
        <v>61</v>
      </c>
      <c r="B84" s="40">
        <v>3210</v>
      </c>
      <c r="C84" s="40">
        <v>530</v>
      </c>
      <c r="D84" s="24">
        <f>'0619750'!D84</f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1.5" customHeight="1">
      <c r="A85" s="48" t="s">
        <v>31</v>
      </c>
      <c r="B85" s="40">
        <v>3220</v>
      </c>
      <c r="C85" s="40">
        <v>540</v>
      </c>
      <c r="D85" s="24">
        <f>'0619750'!D85</f>
        <v>0</v>
      </c>
      <c r="E85" s="24">
        <f>'0619750'!E85</f>
        <v>0</v>
      </c>
      <c r="F85" s="24">
        <f>'0619750'!F85</f>
        <v>0</v>
      </c>
      <c r="G85" s="24">
        <f>'0619750'!G85</f>
        <v>0</v>
      </c>
      <c r="H85" s="24">
        <f>'0619750'!H85</f>
        <v>0</v>
      </c>
      <c r="I85" s="24">
        <f>'0619750'!I85</f>
        <v>29227</v>
      </c>
      <c r="J85" s="24">
        <f>'0619750'!J85</f>
        <v>29227</v>
      </c>
      <c r="K85" s="24">
        <f>'0619750'!K85</f>
        <v>0</v>
      </c>
      <c r="L85" s="24">
        <f>'0619750'!L85</f>
        <v>0</v>
      </c>
      <c r="M85" s="24">
        <f>'0619750'!M85</f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19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19.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f>'0611010'!E95+'0611020'!E95+'0611170'!E95+'0619750'!E95+'0611070'!E95+'0611090'!E95+'0611110'!E95+'0611150'!E95+'0611161'!E95+'0611162'!E95+'0617363'!E95+'0617530'!E95</f>
        <v>47869196.67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9" t="s">
        <v>99</v>
      </c>
      <c r="C102" s="89"/>
      <c r="D102" s="89"/>
      <c r="E102" s="7"/>
      <c r="F102" s="66"/>
      <c r="G102" s="66"/>
      <c r="H102" s="7"/>
      <c r="I102" s="81" t="s">
        <v>130</v>
      </c>
      <c r="J102" s="81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8" t="s">
        <v>40</v>
      </c>
      <c r="G103" s="78"/>
      <c r="H103" s="7"/>
      <c r="I103" s="78" t="s">
        <v>101</v>
      </c>
      <c r="J103" s="78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0" t="s">
        <v>100</v>
      </c>
      <c r="C107" s="80"/>
      <c r="D107" s="80"/>
      <c r="E107" s="7"/>
      <c r="F107" s="66"/>
      <c r="G107" s="66"/>
      <c r="H107" s="7"/>
      <c r="I107" s="81" t="s">
        <v>131</v>
      </c>
      <c r="J107" s="81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8" t="s">
        <v>40</v>
      </c>
      <c r="G108" s="78"/>
      <c r="H108" s="7"/>
      <c r="I108" s="78" t="s">
        <v>101</v>
      </c>
      <c r="J108" s="78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136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A10:N10"/>
    <mergeCell ref="B25:B27"/>
    <mergeCell ref="E25:E27"/>
    <mergeCell ref="F103:G103"/>
    <mergeCell ref="I103:J103"/>
    <mergeCell ref="L25:L27"/>
    <mergeCell ref="H25:H27"/>
    <mergeCell ref="A20:J20"/>
    <mergeCell ref="F11:G11"/>
    <mergeCell ref="B102:D102"/>
    <mergeCell ref="F108:G108"/>
    <mergeCell ref="I108:J108"/>
    <mergeCell ref="A25:A27"/>
    <mergeCell ref="C25:C27"/>
    <mergeCell ref="B107:D107"/>
    <mergeCell ref="I107:J107"/>
    <mergeCell ref="I102:J102"/>
    <mergeCell ref="F25:G25"/>
    <mergeCell ref="F26:F27"/>
    <mergeCell ref="J25:K25"/>
    <mergeCell ref="M25:N25"/>
    <mergeCell ref="D25:D27"/>
    <mergeCell ref="I25:I27"/>
    <mergeCell ref="G26:G27"/>
    <mergeCell ref="M26:M27"/>
    <mergeCell ref="N26:N27"/>
    <mergeCell ref="J26:J27"/>
    <mergeCell ref="K26:K27"/>
    <mergeCell ref="K6:N6"/>
    <mergeCell ref="K7:N7"/>
    <mergeCell ref="A9:N9"/>
    <mergeCell ref="K2:N2"/>
    <mergeCell ref="K3:N3"/>
    <mergeCell ref="K4:N4"/>
    <mergeCell ref="K5:N5"/>
    <mergeCell ref="A8:N8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119"/>
  <sheetViews>
    <sheetView view="pageBreakPreview" zoomScale="75" zoomScaleSheetLayoutView="75" zoomScalePageLayoutView="0" workbookViewId="0" topLeftCell="A1">
      <selection activeCell="A114" sqref="A114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71" t="s">
        <v>102</v>
      </c>
      <c r="L2" s="71"/>
      <c r="M2" s="71"/>
      <c r="N2" s="71"/>
    </row>
    <row r="3" spans="1:14" ht="15">
      <c r="A3" s="1"/>
      <c r="B3" s="1"/>
      <c r="C3" s="1"/>
      <c r="J3" s="68"/>
      <c r="K3" s="71" t="s">
        <v>107</v>
      </c>
      <c r="L3" s="71"/>
      <c r="M3" s="71"/>
      <c r="N3" s="71"/>
    </row>
    <row r="4" spans="1:14" ht="15">
      <c r="A4" s="1"/>
      <c r="B4" s="1"/>
      <c r="C4" s="1"/>
      <c r="J4" s="68"/>
      <c r="K4" s="71" t="s">
        <v>106</v>
      </c>
      <c r="L4" s="71"/>
      <c r="M4" s="71"/>
      <c r="N4" s="71"/>
    </row>
    <row r="5" spans="1:14" ht="15">
      <c r="A5" s="2"/>
      <c r="J5" s="68"/>
      <c r="K5" s="71" t="s">
        <v>103</v>
      </c>
      <c r="L5" s="71"/>
      <c r="M5" s="71"/>
      <c r="N5" s="71"/>
    </row>
    <row r="6" spans="1:14" ht="15">
      <c r="A6" s="2"/>
      <c r="J6" s="68"/>
      <c r="K6" s="71" t="s">
        <v>104</v>
      </c>
      <c r="L6" s="71"/>
      <c r="M6" s="71"/>
      <c r="N6" s="71"/>
    </row>
    <row r="7" spans="1:14" ht="15">
      <c r="A7" s="2"/>
      <c r="J7" s="67"/>
      <c r="K7" s="71" t="s">
        <v>105</v>
      </c>
      <c r="L7" s="71"/>
      <c r="M7" s="71"/>
      <c r="N7" s="71"/>
    </row>
    <row r="8" spans="1:14" ht="18">
      <c r="A8" s="73" t="s">
        <v>41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18.75">
      <c r="A9" s="72" t="s">
        <v>63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ht="15.75">
      <c r="A11" s="4"/>
      <c r="B11" s="4"/>
      <c r="C11" s="13"/>
      <c r="D11" s="13"/>
      <c r="E11" s="13"/>
      <c r="F11" s="88" t="s">
        <v>134</v>
      </c>
      <c r="G11" s="88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132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118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8.75" customHeight="1">
      <c r="A20" s="86" t="s">
        <v>125</v>
      </c>
      <c r="B20" s="87"/>
      <c r="C20" s="87"/>
      <c r="D20" s="87"/>
      <c r="E20" s="87"/>
      <c r="F20" s="87"/>
      <c r="G20" s="87"/>
      <c r="H20" s="87"/>
      <c r="I20" s="87"/>
      <c r="J20" s="87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9" t="s">
        <v>0</v>
      </c>
      <c r="B25" s="75" t="s">
        <v>65</v>
      </c>
      <c r="C25" s="74" t="s">
        <v>66</v>
      </c>
      <c r="D25" s="75" t="s">
        <v>67</v>
      </c>
      <c r="E25" s="83" t="s">
        <v>95</v>
      </c>
      <c r="F25" s="74" t="s">
        <v>114</v>
      </c>
      <c r="G25" s="74"/>
      <c r="H25" s="74" t="s">
        <v>1</v>
      </c>
      <c r="I25" s="74" t="s">
        <v>2</v>
      </c>
      <c r="J25" s="74" t="s">
        <v>68</v>
      </c>
      <c r="K25" s="74"/>
      <c r="L25" s="74" t="s">
        <v>69</v>
      </c>
      <c r="M25" s="74" t="s">
        <v>3</v>
      </c>
      <c r="N25" s="74"/>
    </row>
    <row r="26" spans="1:14" ht="15" customHeight="1">
      <c r="A26" s="79"/>
      <c r="B26" s="76"/>
      <c r="C26" s="74"/>
      <c r="D26" s="76"/>
      <c r="E26" s="84"/>
      <c r="F26" s="75" t="s">
        <v>93</v>
      </c>
      <c r="G26" s="75" t="s">
        <v>94</v>
      </c>
      <c r="H26" s="74"/>
      <c r="I26" s="74"/>
      <c r="J26" s="75" t="s">
        <v>93</v>
      </c>
      <c r="K26" s="75" t="s">
        <v>94</v>
      </c>
      <c r="L26" s="74"/>
      <c r="M26" s="75" t="s">
        <v>93</v>
      </c>
      <c r="N26" s="75" t="s">
        <v>94</v>
      </c>
    </row>
    <row r="27" spans="1:14" ht="82.5" customHeight="1">
      <c r="A27" s="79"/>
      <c r="B27" s="77"/>
      <c r="C27" s="74"/>
      <c r="D27" s="77"/>
      <c r="E27" s="85"/>
      <c r="F27" s="77"/>
      <c r="G27" s="77"/>
      <c r="H27" s="74"/>
      <c r="I27" s="74"/>
      <c r="J27" s="77"/>
      <c r="K27" s="77"/>
      <c r="L27" s="74"/>
      <c r="M27" s="77"/>
      <c r="N27" s="77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150000</v>
      </c>
      <c r="E29" s="24">
        <f>E95</f>
        <v>150000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149862</v>
      </c>
      <c r="J29" s="24">
        <f t="shared" si="0"/>
        <v>149862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2.2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0.7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3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150000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149862</v>
      </c>
      <c r="J67" s="27">
        <f t="shared" si="9"/>
        <v>149862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150000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149862</v>
      </c>
      <c r="J68" s="61">
        <f t="shared" si="10"/>
        <v>149862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150000</v>
      </c>
      <c r="E69" s="24">
        <v>0</v>
      </c>
      <c r="F69" s="24">
        <v>0</v>
      </c>
      <c r="G69" s="24">
        <v>0</v>
      </c>
      <c r="H69" s="24">
        <v>0</v>
      </c>
      <c r="I69" s="46">
        <v>149862</v>
      </c>
      <c r="J69" s="46">
        <v>149862</v>
      </c>
      <c r="K69" s="24">
        <v>0</v>
      </c>
      <c r="L69" s="46">
        <v>0</v>
      </c>
      <c r="M69" s="46">
        <f>I69-J69</f>
        <v>0</v>
      </c>
      <c r="N69" s="24">
        <v>0</v>
      </c>
    </row>
    <row r="70" spans="1:14" ht="20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9.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6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6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6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150000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9" t="s">
        <v>99</v>
      </c>
      <c r="C102" s="89"/>
      <c r="D102" s="89"/>
      <c r="E102" s="7"/>
      <c r="F102" s="66"/>
      <c r="G102" s="66"/>
      <c r="H102" s="7"/>
      <c r="I102" s="81" t="s">
        <v>130</v>
      </c>
      <c r="J102" s="81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8" t="s">
        <v>40</v>
      </c>
      <c r="G103" s="78"/>
      <c r="H103" s="7"/>
      <c r="I103" s="78" t="s">
        <v>101</v>
      </c>
      <c r="J103" s="78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0" t="s">
        <v>100</v>
      </c>
      <c r="C107" s="80"/>
      <c r="D107" s="80"/>
      <c r="E107" s="7"/>
      <c r="F107" s="66"/>
      <c r="G107" s="66"/>
      <c r="H107" s="7"/>
      <c r="I107" s="81" t="s">
        <v>131</v>
      </c>
      <c r="J107" s="81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8" t="s">
        <v>40</v>
      </c>
      <c r="G108" s="78"/>
      <c r="H108" s="7"/>
      <c r="I108" s="78" t="s">
        <v>101</v>
      </c>
      <c r="J108" s="78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spans="1:18" ht="15.75">
      <c r="A114" s="9" t="s">
        <v>136</v>
      </c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H25:H27"/>
    <mergeCell ref="F11:G11"/>
    <mergeCell ref="F25:G25"/>
    <mergeCell ref="F26:F27"/>
    <mergeCell ref="J25:K25"/>
    <mergeCell ref="J26:J27"/>
    <mergeCell ref="K26:K27"/>
    <mergeCell ref="I25:I27"/>
    <mergeCell ref="K2:N2"/>
    <mergeCell ref="K3:N3"/>
    <mergeCell ref="K4:N4"/>
    <mergeCell ref="K5:N5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6:N6"/>
    <mergeCell ref="K7:N7"/>
    <mergeCell ref="A20:J20"/>
    <mergeCell ref="A10:N10"/>
    <mergeCell ref="N26:N27"/>
    <mergeCell ref="L25:L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119"/>
  <sheetViews>
    <sheetView view="pageBreakPreview" zoomScale="75" zoomScaleSheetLayoutView="75" zoomScalePageLayoutView="0" workbookViewId="0" topLeftCell="A1">
      <selection activeCell="A113" sqref="A113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71" t="s">
        <v>102</v>
      </c>
      <c r="L2" s="71"/>
      <c r="M2" s="71"/>
      <c r="N2" s="71"/>
    </row>
    <row r="3" spans="1:14" ht="15">
      <c r="A3" s="1"/>
      <c r="B3" s="1"/>
      <c r="C3" s="1"/>
      <c r="J3" s="68"/>
      <c r="K3" s="71" t="s">
        <v>107</v>
      </c>
      <c r="L3" s="71"/>
      <c r="M3" s="71"/>
      <c r="N3" s="71"/>
    </row>
    <row r="4" spans="1:14" ht="15">
      <c r="A4" s="1"/>
      <c r="B4" s="1"/>
      <c r="C4" s="1"/>
      <c r="J4" s="68"/>
      <c r="K4" s="71" t="s">
        <v>106</v>
      </c>
      <c r="L4" s="71"/>
      <c r="M4" s="71"/>
      <c r="N4" s="71"/>
    </row>
    <row r="5" spans="1:14" ht="15">
      <c r="A5" s="2"/>
      <c r="J5" s="68"/>
      <c r="K5" s="71" t="s">
        <v>103</v>
      </c>
      <c r="L5" s="71"/>
      <c r="M5" s="71"/>
      <c r="N5" s="71"/>
    </row>
    <row r="6" spans="1:14" ht="15">
      <c r="A6" s="2"/>
      <c r="J6" s="68"/>
      <c r="K6" s="71" t="s">
        <v>104</v>
      </c>
      <c r="L6" s="71"/>
      <c r="M6" s="71"/>
      <c r="N6" s="71"/>
    </row>
    <row r="7" spans="1:14" ht="15">
      <c r="A7" s="2"/>
      <c r="J7" s="67"/>
      <c r="K7" s="71" t="s">
        <v>105</v>
      </c>
      <c r="L7" s="71"/>
      <c r="M7" s="71"/>
      <c r="N7" s="71"/>
    </row>
    <row r="8" spans="1:14" ht="18">
      <c r="A8" s="73" t="s">
        <v>41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18.75">
      <c r="A9" s="72" t="s">
        <v>63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ht="15.75">
      <c r="A11" s="4"/>
      <c r="B11" s="4"/>
      <c r="C11" s="13"/>
      <c r="D11" s="13"/>
      <c r="E11" s="13"/>
      <c r="F11" s="88" t="s">
        <v>134</v>
      </c>
      <c r="G11" s="88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132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118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20.25" customHeight="1">
      <c r="A20" s="86" t="s">
        <v>126</v>
      </c>
      <c r="B20" s="87"/>
      <c r="C20" s="87"/>
      <c r="D20" s="87"/>
      <c r="E20" s="87"/>
      <c r="F20" s="87"/>
      <c r="G20" s="87"/>
      <c r="H20" s="87"/>
      <c r="I20" s="87"/>
      <c r="J20" s="87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9" t="s">
        <v>0</v>
      </c>
      <c r="B25" s="75" t="s">
        <v>65</v>
      </c>
      <c r="C25" s="74" t="s">
        <v>66</v>
      </c>
      <c r="D25" s="75" t="s">
        <v>67</v>
      </c>
      <c r="E25" s="83" t="s">
        <v>95</v>
      </c>
      <c r="F25" s="74" t="s">
        <v>114</v>
      </c>
      <c r="G25" s="74"/>
      <c r="H25" s="74" t="s">
        <v>1</v>
      </c>
      <c r="I25" s="74" t="s">
        <v>2</v>
      </c>
      <c r="J25" s="74" t="s">
        <v>68</v>
      </c>
      <c r="K25" s="74"/>
      <c r="L25" s="74" t="s">
        <v>69</v>
      </c>
      <c r="M25" s="74" t="s">
        <v>3</v>
      </c>
      <c r="N25" s="74"/>
    </row>
    <row r="26" spans="1:14" ht="15" customHeight="1">
      <c r="A26" s="79"/>
      <c r="B26" s="76"/>
      <c r="C26" s="74"/>
      <c r="D26" s="76"/>
      <c r="E26" s="84"/>
      <c r="F26" s="75" t="s">
        <v>93</v>
      </c>
      <c r="G26" s="75" t="s">
        <v>94</v>
      </c>
      <c r="H26" s="74"/>
      <c r="I26" s="74"/>
      <c r="J26" s="75" t="s">
        <v>93</v>
      </c>
      <c r="K26" s="75" t="s">
        <v>94</v>
      </c>
      <c r="L26" s="74"/>
      <c r="M26" s="75" t="s">
        <v>93</v>
      </c>
      <c r="N26" s="75" t="s">
        <v>94</v>
      </c>
    </row>
    <row r="27" spans="1:14" ht="82.5" customHeight="1">
      <c r="A27" s="79"/>
      <c r="B27" s="77"/>
      <c r="C27" s="74"/>
      <c r="D27" s="77"/>
      <c r="E27" s="85"/>
      <c r="F27" s="77"/>
      <c r="G27" s="77"/>
      <c r="H27" s="74"/>
      <c r="I27" s="74"/>
      <c r="J27" s="77"/>
      <c r="K27" s="77"/>
      <c r="L27" s="74"/>
      <c r="M27" s="77"/>
      <c r="N27" s="77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747838</v>
      </c>
      <c r="E29" s="24">
        <f>E95</f>
        <v>747838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747838</v>
      </c>
      <c r="J29" s="24">
        <f t="shared" si="0"/>
        <v>747838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0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2.2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.7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3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3.75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747838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747838</v>
      </c>
      <c r="J67" s="27">
        <f t="shared" si="9"/>
        <v>747838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747838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747838</v>
      </c>
      <c r="J68" s="61">
        <f t="shared" si="10"/>
        <v>747838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747838</v>
      </c>
      <c r="E69" s="24">
        <v>0</v>
      </c>
      <c r="F69" s="24">
        <v>0</v>
      </c>
      <c r="G69" s="24">
        <v>0</v>
      </c>
      <c r="H69" s="24">
        <v>0</v>
      </c>
      <c r="I69" s="46">
        <v>747838</v>
      </c>
      <c r="J69" s="46">
        <v>747838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9.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4.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747838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9" t="s">
        <v>99</v>
      </c>
      <c r="C102" s="89"/>
      <c r="D102" s="89"/>
      <c r="E102" s="7"/>
      <c r="F102" s="66"/>
      <c r="G102" s="66"/>
      <c r="H102" s="7"/>
      <c r="I102" s="81" t="s">
        <v>130</v>
      </c>
      <c r="J102" s="81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8" t="s">
        <v>40</v>
      </c>
      <c r="G103" s="78"/>
      <c r="H103" s="7"/>
      <c r="I103" s="78" t="s">
        <v>101</v>
      </c>
      <c r="J103" s="78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0" t="s">
        <v>100</v>
      </c>
      <c r="C107" s="80"/>
      <c r="D107" s="80"/>
      <c r="E107" s="7"/>
      <c r="F107" s="66"/>
      <c r="G107" s="66"/>
      <c r="H107" s="7"/>
      <c r="I107" s="81" t="s">
        <v>131</v>
      </c>
      <c r="J107" s="81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8" t="s">
        <v>40</v>
      </c>
      <c r="G108" s="78"/>
      <c r="H108" s="7"/>
      <c r="I108" s="78" t="s">
        <v>101</v>
      </c>
      <c r="J108" s="78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3" ht="15.75">
      <c r="A113" s="9" t="s">
        <v>136</v>
      </c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2:N2"/>
    <mergeCell ref="K3:N3"/>
    <mergeCell ref="K4:N4"/>
    <mergeCell ref="K5:N5"/>
    <mergeCell ref="N26:N27"/>
    <mergeCell ref="L25:L27"/>
    <mergeCell ref="K6:N6"/>
    <mergeCell ref="K7:N7"/>
    <mergeCell ref="A20:J20"/>
    <mergeCell ref="F11:G11"/>
    <mergeCell ref="A10:N10"/>
    <mergeCell ref="H25:H27"/>
    <mergeCell ref="F25:G25"/>
    <mergeCell ref="F26:F27"/>
    <mergeCell ref="J25:K25"/>
    <mergeCell ref="J26:J27"/>
    <mergeCell ref="K26:K27"/>
    <mergeCell ref="I25:I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119"/>
  <sheetViews>
    <sheetView view="pageBreakPreview" zoomScale="75" zoomScaleSheetLayoutView="75" zoomScalePageLayoutView="0" workbookViewId="0" topLeftCell="A1">
      <selection activeCell="A114" sqref="A114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7.625" style="0" customWidth="1"/>
    <col min="11" max="11" width="12.875" style="0" customWidth="1"/>
    <col min="12" max="12" width="16.625" style="0" hidden="1" customWidth="1"/>
    <col min="13" max="13" width="18.0039062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71" t="s">
        <v>102</v>
      </c>
      <c r="L2" s="71"/>
      <c r="M2" s="71"/>
      <c r="N2" s="71"/>
    </row>
    <row r="3" spans="1:14" ht="15">
      <c r="A3" s="1"/>
      <c r="B3" s="1"/>
      <c r="C3" s="1"/>
      <c r="J3" s="68"/>
      <c r="K3" s="71" t="s">
        <v>107</v>
      </c>
      <c r="L3" s="71"/>
      <c r="M3" s="71"/>
      <c r="N3" s="71"/>
    </row>
    <row r="4" spans="1:14" ht="15">
      <c r="A4" s="1"/>
      <c r="B4" s="1"/>
      <c r="C4" s="1"/>
      <c r="J4" s="68"/>
      <c r="K4" s="71" t="s">
        <v>106</v>
      </c>
      <c r="L4" s="71"/>
      <c r="M4" s="71"/>
      <c r="N4" s="71"/>
    </row>
    <row r="5" spans="1:14" ht="15">
      <c r="A5" s="2"/>
      <c r="J5" s="68"/>
      <c r="K5" s="71" t="s">
        <v>103</v>
      </c>
      <c r="L5" s="71"/>
      <c r="M5" s="71"/>
      <c r="N5" s="71"/>
    </row>
    <row r="6" spans="1:14" ht="15">
      <c r="A6" s="2"/>
      <c r="J6" s="68"/>
      <c r="K6" s="71" t="s">
        <v>104</v>
      </c>
      <c r="L6" s="71"/>
      <c r="M6" s="71"/>
      <c r="N6" s="71"/>
    </row>
    <row r="7" spans="1:14" ht="15">
      <c r="A7" s="2"/>
      <c r="J7" s="67"/>
      <c r="K7" s="71" t="s">
        <v>105</v>
      </c>
      <c r="L7" s="71"/>
      <c r="M7" s="71"/>
      <c r="N7" s="71"/>
    </row>
    <row r="8" spans="1:14" ht="18">
      <c r="A8" s="73" t="s">
        <v>41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18.75">
      <c r="A9" s="72" t="s">
        <v>63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ht="15.75">
      <c r="A11" s="4"/>
      <c r="B11" s="4"/>
      <c r="C11" s="13"/>
      <c r="D11" s="13"/>
      <c r="E11" s="13"/>
      <c r="F11" s="88" t="s">
        <v>134</v>
      </c>
      <c r="G11" s="88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132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118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2.25" customHeight="1">
      <c r="A20" s="86" t="s">
        <v>128</v>
      </c>
      <c r="B20" s="87"/>
      <c r="C20" s="87"/>
      <c r="D20" s="87"/>
      <c r="E20" s="87"/>
      <c r="F20" s="87"/>
      <c r="G20" s="87"/>
      <c r="H20" s="87"/>
      <c r="I20" s="87"/>
      <c r="J20" s="87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9"/>
      <c r="F21" s="19"/>
      <c r="G21" s="19"/>
      <c r="H21" s="19"/>
      <c r="I21" s="19"/>
      <c r="J21" s="19"/>
      <c r="K21" s="19"/>
      <c r="L21" s="14"/>
      <c r="M21" s="14"/>
      <c r="N21" s="16"/>
    </row>
    <row r="22" spans="1:14" ht="12.75">
      <c r="A22" s="4" t="s">
        <v>135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9" t="s">
        <v>0</v>
      </c>
      <c r="B25" s="75" t="s">
        <v>65</v>
      </c>
      <c r="C25" s="74" t="s">
        <v>66</v>
      </c>
      <c r="D25" s="75" t="s">
        <v>67</v>
      </c>
      <c r="E25" s="83" t="s">
        <v>95</v>
      </c>
      <c r="F25" s="74" t="s">
        <v>114</v>
      </c>
      <c r="G25" s="74"/>
      <c r="H25" s="74" t="s">
        <v>1</v>
      </c>
      <c r="I25" s="74" t="s">
        <v>2</v>
      </c>
      <c r="J25" s="74" t="s">
        <v>68</v>
      </c>
      <c r="K25" s="74"/>
      <c r="L25" s="74" t="s">
        <v>69</v>
      </c>
      <c r="M25" s="74" t="s">
        <v>3</v>
      </c>
      <c r="N25" s="74"/>
    </row>
    <row r="26" spans="1:14" ht="15" customHeight="1">
      <c r="A26" s="79"/>
      <c r="B26" s="76"/>
      <c r="C26" s="74"/>
      <c r="D26" s="76"/>
      <c r="E26" s="84"/>
      <c r="F26" s="75" t="s">
        <v>93</v>
      </c>
      <c r="G26" s="75" t="s">
        <v>94</v>
      </c>
      <c r="H26" s="74"/>
      <c r="I26" s="74"/>
      <c r="J26" s="75" t="s">
        <v>93</v>
      </c>
      <c r="K26" s="75" t="s">
        <v>94</v>
      </c>
      <c r="L26" s="74"/>
      <c r="M26" s="75" t="s">
        <v>93</v>
      </c>
      <c r="N26" s="75" t="s">
        <v>94</v>
      </c>
    </row>
    <row r="27" spans="1:14" ht="82.5" customHeight="1">
      <c r="A27" s="79"/>
      <c r="B27" s="77"/>
      <c r="C27" s="74"/>
      <c r="D27" s="77"/>
      <c r="E27" s="85"/>
      <c r="F27" s="77"/>
      <c r="G27" s="77"/>
      <c r="H27" s="74"/>
      <c r="I27" s="74"/>
      <c r="J27" s="77"/>
      <c r="K27" s="77"/>
      <c r="L27" s="74"/>
      <c r="M27" s="77"/>
      <c r="N27" s="77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>D31+D67</f>
        <v>15089022.67</v>
      </c>
      <c r="E29" s="24">
        <f>E95</f>
        <v>15089022.67</v>
      </c>
      <c r="F29" s="24">
        <f aca="true" t="shared" si="0" ref="F29:N29">F31+F67</f>
        <v>0</v>
      </c>
      <c r="G29" s="24">
        <f t="shared" si="0"/>
        <v>0</v>
      </c>
      <c r="H29" s="24">
        <f t="shared" si="0"/>
        <v>0</v>
      </c>
      <c r="I29" s="24">
        <f t="shared" si="0"/>
        <v>12940556.819999998</v>
      </c>
      <c r="J29" s="24">
        <f t="shared" si="0"/>
        <v>12940556.819999998</v>
      </c>
      <c r="K29" s="24">
        <f t="shared" si="0"/>
        <v>0</v>
      </c>
      <c r="L29" s="24">
        <f t="shared" si="0"/>
        <v>0</v>
      </c>
      <c r="M29" s="24">
        <f>M31+M67</f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6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36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3.7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0.75" customHeight="1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15.75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22.5" customHeight="1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5.75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31.5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5.2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15089022.67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12940556.819999998</v>
      </c>
      <c r="J67" s="27">
        <f t="shared" si="9"/>
        <v>12940556.819999998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15089022.67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12940556.819999998</v>
      </c>
      <c r="J68" s="61">
        <f t="shared" si="10"/>
        <v>12940556.819999998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2434938.78</v>
      </c>
      <c r="E69" s="24">
        <v>0</v>
      </c>
      <c r="F69" s="24">
        <v>0</v>
      </c>
      <c r="G69" s="24">
        <v>0</v>
      </c>
      <c r="H69" s="24">
        <v>0</v>
      </c>
      <c r="I69" s="46">
        <v>2369164.78</v>
      </c>
      <c r="J69" s="46">
        <f>I69</f>
        <v>2369164.78</v>
      </c>
      <c r="K69" s="46">
        <v>0</v>
      </c>
      <c r="L69" s="46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12654083.89</v>
      </c>
      <c r="E73" s="53"/>
      <c r="F73" s="53">
        <f>F74+F75</f>
        <v>0</v>
      </c>
      <c r="G73" s="53"/>
      <c r="H73" s="53">
        <f aca="true" t="shared" si="11" ref="H73:N73">H74+H75</f>
        <v>0</v>
      </c>
      <c r="I73" s="53">
        <f t="shared" si="11"/>
        <v>10571392.04</v>
      </c>
      <c r="J73" s="53">
        <f t="shared" si="11"/>
        <v>10571392.04</v>
      </c>
      <c r="K73" s="53">
        <f t="shared" si="11"/>
        <v>0</v>
      </c>
      <c r="L73" s="53">
        <f t="shared" si="11"/>
        <v>0</v>
      </c>
      <c r="M73" s="53">
        <f t="shared" si="11"/>
        <v>0</v>
      </c>
      <c r="N73" s="53">
        <f t="shared" si="11"/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12654083.89</v>
      </c>
      <c r="E75" s="24">
        <v>0</v>
      </c>
      <c r="F75" s="24">
        <v>0</v>
      </c>
      <c r="G75" s="24">
        <v>0</v>
      </c>
      <c r="H75" s="24">
        <v>0</v>
      </c>
      <c r="I75" s="46">
        <v>10571392.04</v>
      </c>
      <c r="J75" s="46">
        <f>I75</f>
        <v>10571392.04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7.2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13</v>
      </c>
      <c r="N80" s="59">
        <v>14</v>
      </c>
    </row>
    <row r="81" spans="1:14" ht="33" customHeight="1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1.5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7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3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1.5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15089022.67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9" t="s">
        <v>99</v>
      </c>
      <c r="C102" s="89"/>
      <c r="D102" s="89"/>
      <c r="E102" s="7"/>
      <c r="F102" s="66"/>
      <c r="G102" s="66"/>
      <c r="H102" s="7"/>
      <c r="I102" s="81" t="s">
        <v>130</v>
      </c>
      <c r="J102" s="81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8" t="s">
        <v>40</v>
      </c>
      <c r="G103" s="78"/>
      <c r="H103" s="7"/>
      <c r="I103" s="78" t="s">
        <v>101</v>
      </c>
      <c r="J103" s="78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0" t="s">
        <v>100</v>
      </c>
      <c r="C107" s="80"/>
      <c r="D107" s="80"/>
      <c r="E107" s="7"/>
      <c r="F107" s="66"/>
      <c r="G107" s="66"/>
      <c r="H107" s="7"/>
      <c r="I107" s="81" t="s">
        <v>131</v>
      </c>
      <c r="J107" s="81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8" t="s">
        <v>40</v>
      </c>
      <c r="G108" s="78"/>
      <c r="H108" s="7"/>
      <c r="I108" s="78" t="s">
        <v>101</v>
      </c>
      <c r="J108" s="78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spans="1:18" ht="15.75">
      <c r="A114" s="9" t="s">
        <v>136</v>
      </c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K6:N6"/>
    <mergeCell ref="K7:N7"/>
    <mergeCell ref="A10:N10"/>
    <mergeCell ref="A20:J20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2:N2"/>
    <mergeCell ref="K3:N3"/>
    <mergeCell ref="K4:N4"/>
    <mergeCell ref="K5:N5"/>
    <mergeCell ref="N26:N27"/>
    <mergeCell ref="L25:L27"/>
    <mergeCell ref="H25:H27"/>
    <mergeCell ref="F11:G11"/>
    <mergeCell ref="F25:G25"/>
    <mergeCell ref="F26:F27"/>
    <mergeCell ref="J25:K25"/>
    <mergeCell ref="J26:J27"/>
    <mergeCell ref="K26:K27"/>
    <mergeCell ref="I25:I27"/>
    <mergeCell ref="F108:G108"/>
    <mergeCell ref="I103:J103"/>
    <mergeCell ref="I108:J108"/>
    <mergeCell ref="B102:D102"/>
    <mergeCell ref="B107:D107"/>
    <mergeCell ref="I102:J102"/>
    <mergeCell ref="I107:J107"/>
    <mergeCell ref="F103:G103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0" man="1"/>
    <brk id="79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119"/>
  <sheetViews>
    <sheetView tabSelected="1" view="pageBreakPreview" zoomScale="75" zoomScaleSheetLayoutView="75" zoomScalePageLayoutView="0" workbookViewId="0" topLeftCell="A1">
      <selection activeCell="Q30" sqref="Q30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71" t="s">
        <v>102</v>
      </c>
      <c r="L2" s="71"/>
      <c r="M2" s="71"/>
      <c r="N2" s="71"/>
    </row>
    <row r="3" spans="1:14" ht="15">
      <c r="A3" s="1"/>
      <c r="B3" s="1"/>
      <c r="C3" s="1"/>
      <c r="J3" s="68"/>
      <c r="K3" s="71" t="s">
        <v>107</v>
      </c>
      <c r="L3" s="71"/>
      <c r="M3" s="71"/>
      <c r="N3" s="71"/>
    </row>
    <row r="4" spans="1:14" ht="15">
      <c r="A4" s="1"/>
      <c r="B4" s="1"/>
      <c r="C4" s="1"/>
      <c r="J4" s="68"/>
      <c r="K4" s="71" t="s">
        <v>106</v>
      </c>
      <c r="L4" s="71"/>
      <c r="M4" s="71"/>
      <c r="N4" s="71"/>
    </row>
    <row r="5" spans="1:14" ht="15">
      <c r="A5" s="2"/>
      <c r="J5" s="68"/>
      <c r="K5" s="71" t="s">
        <v>103</v>
      </c>
      <c r="L5" s="71"/>
      <c r="M5" s="71"/>
      <c r="N5" s="71"/>
    </row>
    <row r="6" spans="1:14" ht="15">
      <c r="A6" s="2"/>
      <c r="J6" s="68"/>
      <c r="K6" s="71" t="s">
        <v>104</v>
      </c>
      <c r="L6" s="71"/>
      <c r="M6" s="71"/>
      <c r="N6" s="71"/>
    </row>
    <row r="7" spans="1:14" ht="15">
      <c r="A7" s="2"/>
      <c r="J7" s="67"/>
      <c r="K7" s="71" t="s">
        <v>105</v>
      </c>
      <c r="L7" s="71"/>
      <c r="M7" s="71"/>
      <c r="N7" s="71"/>
    </row>
    <row r="8" spans="1:14" ht="18">
      <c r="A8" s="73" t="s">
        <v>41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18.75">
      <c r="A9" s="72" t="s">
        <v>63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ht="15.75">
      <c r="A11" s="4"/>
      <c r="B11" s="4"/>
      <c r="C11" s="13"/>
      <c r="D11" s="13"/>
      <c r="E11" s="13"/>
      <c r="F11" s="88" t="s">
        <v>134</v>
      </c>
      <c r="G11" s="88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132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118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20.25" customHeight="1">
      <c r="A20" s="86" t="s">
        <v>129</v>
      </c>
      <c r="B20" s="87"/>
      <c r="C20" s="87"/>
      <c r="D20" s="87"/>
      <c r="E20" s="87"/>
      <c r="F20" s="87"/>
      <c r="G20" s="87"/>
      <c r="H20" s="87"/>
      <c r="I20" s="87"/>
      <c r="J20" s="87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9"/>
      <c r="F21" s="19"/>
      <c r="G21" s="19"/>
      <c r="H21" s="19"/>
      <c r="I21" s="19"/>
      <c r="J21" s="19"/>
      <c r="K21" s="19"/>
      <c r="L21" s="14"/>
      <c r="M21" s="14"/>
      <c r="N21" s="16"/>
    </row>
    <row r="22" spans="1:14" ht="12.75">
      <c r="A22" s="4" t="s">
        <v>135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9" t="s">
        <v>0</v>
      </c>
      <c r="B25" s="75" t="s">
        <v>65</v>
      </c>
      <c r="C25" s="74" t="s">
        <v>66</v>
      </c>
      <c r="D25" s="75" t="s">
        <v>67</v>
      </c>
      <c r="E25" s="83" t="s">
        <v>95</v>
      </c>
      <c r="F25" s="74" t="s">
        <v>114</v>
      </c>
      <c r="G25" s="74"/>
      <c r="H25" s="74" t="s">
        <v>1</v>
      </c>
      <c r="I25" s="74" t="s">
        <v>2</v>
      </c>
      <c r="J25" s="74" t="s">
        <v>68</v>
      </c>
      <c r="K25" s="74"/>
      <c r="L25" s="74" t="s">
        <v>69</v>
      </c>
      <c r="M25" s="74" t="s">
        <v>3</v>
      </c>
      <c r="N25" s="74"/>
    </row>
    <row r="26" spans="1:14" ht="15" customHeight="1">
      <c r="A26" s="79"/>
      <c r="B26" s="76"/>
      <c r="C26" s="74"/>
      <c r="D26" s="76"/>
      <c r="E26" s="84"/>
      <c r="F26" s="75" t="s">
        <v>93</v>
      </c>
      <c r="G26" s="75" t="s">
        <v>94</v>
      </c>
      <c r="H26" s="74"/>
      <c r="I26" s="74"/>
      <c r="J26" s="75" t="s">
        <v>93</v>
      </c>
      <c r="K26" s="75" t="s">
        <v>94</v>
      </c>
      <c r="L26" s="74"/>
      <c r="M26" s="75" t="s">
        <v>93</v>
      </c>
      <c r="N26" s="75" t="s">
        <v>94</v>
      </c>
    </row>
    <row r="27" spans="1:14" ht="82.5" customHeight="1">
      <c r="A27" s="79"/>
      <c r="B27" s="77"/>
      <c r="C27" s="74"/>
      <c r="D27" s="77"/>
      <c r="E27" s="85"/>
      <c r="F27" s="77"/>
      <c r="G27" s="77"/>
      <c r="H27" s="74"/>
      <c r="I27" s="74"/>
      <c r="J27" s="77"/>
      <c r="K27" s="77"/>
      <c r="L27" s="74"/>
      <c r="M27" s="77"/>
      <c r="N27" s="77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46500</v>
      </c>
      <c r="E29" s="24">
        <f>E95</f>
        <v>46500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34497</v>
      </c>
      <c r="J29" s="24">
        <f t="shared" si="0"/>
        <v>34497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6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36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3.7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0.75" customHeight="1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15.75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22.5" customHeight="1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5.75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31.5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5.2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46500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34497</v>
      </c>
      <c r="J67" s="27">
        <f t="shared" si="9"/>
        <v>34497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46500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34497</v>
      </c>
      <c r="J68" s="61">
        <f t="shared" si="10"/>
        <v>34497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46500</v>
      </c>
      <c r="E69" s="24">
        <v>0</v>
      </c>
      <c r="F69" s="24">
        <v>0</v>
      </c>
      <c r="G69" s="24">
        <v>0</v>
      </c>
      <c r="H69" s="24">
        <v>0</v>
      </c>
      <c r="I69" s="46">
        <v>34497</v>
      </c>
      <c r="J69" s="46">
        <v>34497</v>
      </c>
      <c r="K69" s="46">
        <v>0</v>
      </c>
      <c r="L69" s="46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7.2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13</v>
      </c>
      <c r="N80" s="59">
        <v>14</v>
      </c>
    </row>
    <row r="81" spans="1:14" ht="33" customHeight="1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1.5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7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3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1.5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46500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9" t="s">
        <v>99</v>
      </c>
      <c r="C102" s="89"/>
      <c r="D102" s="89"/>
      <c r="E102" s="7"/>
      <c r="F102" s="66"/>
      <c r="G102" s="66"/>
      <c r="H102" s="7"/>
      <c r="I102" s="81" t="s">
        <v>130</v>
      </c>
      <c r="J102" s="81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8" t="s">
        <v>40</v>
      </c>
      <c r="G103" s="78"/>
      <c r="H103" s="7"/>
      <c r="I103" s="78" t="s">
        <v>101</v>
      </c>
      <c r="J103" s="78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0" t="s">
        <v>100</v>
      </c>
      <c r="C107" s="80"/>
      <c r="D107" s="80"/>
      <c r="E107" s="7"/>
      <c r="F107" s="66"/>
      <c r="G107" s="66"/>
      <c r="H107" s="7"/>
      <c r="I107" s="81" t="s">
        <v>131</v>
      </c>
      <c r="J107" s="81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8" t="s">
        <v>40</v>
      </c>
      <c r="G108" s="78"/>
      <c r="H108" s="7"/>
      <c r="I108" s="78" t="s">
        <v>101</v>
      </c>
      <c r="J108" s="78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136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F108:G108"/>
    <mergeCell ref="I103:J103"/>
    <mergeCell ref="I108:J108"/>
    <mergeCell ref="B102:D102"/>
    <mergeCell ref="B107:D107"/>
    <mergeCell ref="I102:J102"/>
    <mergeCell ref="I107:J107"/>
    <mergeCell ref="F103:G103"/>
    <mergeCell ref="H25:H27"/>
    <mergeCell ref="F11:G11"/>
    <mergeCell ref="F25:G25"/>
    <mergeCell ref="F26:F27"/>
    <mergeCell ref="J25:K25"/>
    <mergeCell ref="J26:J27"/>
    <mergeCell ref="K26:K27"/>
    <mergeCell ref="I25:I27"/>
    <mergeCell ref="K2:N2"/>
    <mergeCell ref="K3:N3"/>
    <mergeCell ref="K4:N4"/>
    <mergeCell ref="K5:N5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6:N6"/>
    <mergeCell ref="K7:N7"/>
    <mergeCell ref="A10:N10"/>
    <mergeCell ref="A20:J20"/>
    <mergeCell ref="N26:N27"/>
    <mergeCell ref="L25:L27"/>
  </mergeCells>
  <printOptions horizontalCentered="1"/>
  <pageMargins left="0.03937007874015748" right="0.03937007874015748" top="0" bottom="0" header="0.11811023622047245" footer="0.11811023622047245"/>
  <pageSetup fitToHeight="2" fitToWidth="2" horizontalDpi="1200" verticalDpi="1200" orientation="landscape" paperSize="9" scale="55" r:id="rId1"/>
  <rowBreaks count="2" manualBreakCount="2">
    <brk id="43" max="10" man="1"/>
    <brk id="7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119"/>
  <sheetViews>
    <sheetView view="pageBreakPreview" zoomScale="75" zoomScaleSheetLayoutView="75" zoomScalePageLayoutView="0" workbookViewId="0" topLeftCell="A97">
      <selection activeCell="A111" sqref="A1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625" style="0" customWidth="1"/>
    <col min="11" max="11" width="12.875" style="0" customWidth="1"/>
    <col min="12" max="12" width="16.625" style="0" hidden="1" customWidth="1"/>
    <col min="13" max="13" width="16.2539062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71" t="s">
        <v>102</v>
      </c>
      <c r="L2" s="71"/>
      <c r="M2" s="71"/>
      <c r="N2" s="71"/>
    </row>
    <row r="3" spans="1:14" ht="15">
      <c r="A3" s="1"/>
      <c r="B3" s="1"/>
      <c r="C3" s="1"/>
      <c r="J3" s="68"/>
      <c r="K3" s="71" t="s">
        <v>107</v>
      </c>
      <c r="L3" s="71"/>
      <c r="M3" s="71"/>
      <c r="N3" s="71"/>
    </row>
    <row r="4" spans="1:14" ht="15">
      <c r="A4" s="1"/>
      <c r="B4" s="1"/>
      <c r="C4" s="1"/>
      <c r="J4" s="68"/>
      <c r="K4" s="71" t="s">
        <v>106</v>
      </c>
      <c r="L4" s="71"/>
      <c r="M4" s="71"/>
      <c r="N4" s="71"/>
    </row>
    <row r="5" spans="1:14" ht="15">
      <c r="A5" s="2"/>
      <c r="J5" s="68"/>
      <c r="K5" s="71" t="s">
        <v>103</v>
      </c>
      <c r="L5" s="71"/>
      <c r="M5" s="71"/>
      <c r="N5" s="71"/>
    </row>
    <row r="6" spans="1:14" ht="15">
      <c r="A6" s="2"/>
      <c r="J6" s="68"/>
      <c r="K6" s="71" t="s">
        <v>104</v>
      </c>
      <c r="L6" s="71"/>
      <c r="M6" s="71"/>
      <c r="N6" s="71"/>
    </row>
    <row r="7" spans="1:14" ht="15">
      <c r="A7" s="2"/>
      <c r="J7" s="67"/>
      <c r="K7" s="71" t="s">
        <v>105</v>
      </c>
      <c r="L7" s="71"/>
      <c r="M7" s="71"/>
      <c r="N7" s="71"/>
    </row>
    <row r="8" spans="1:14" ht="18">
      <c r="A8" s="73" t="s">
        <v>41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18.75">
      <c r="A9" s="72" t="s">
        <v>63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ht="15.75">
      <c r="A11" s="4"/>
      <c r="B11" s="4"/>
      <c r="C11" s="13"/>
      <c r="D11" s="13"/>
      <c r="E11" s="13"/>
      <c r="F11" s="88" t="s">
        <v>134</v>
      </c>
      <c r="G11" s="88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132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118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8.75" customHeight="1">
      <c r="A20" s="86" t="s">
        <v>117</v>
      </c>
      <c r="B20" s="87"/>
      <c r="C20" s="87"/>
      <c r="D20" s="87"/>
      <c r="E20" s="87"/>
      <c r="F20" s="87"/>
      <c r="G20" s="87"/>
      <c r="H20" s="87"/>
      <c r="I20" s="87"/>
      <c r="J20" s="87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9" t="s">
        <v>0</v>
      </c>
      <c r="B25" s="75" t="s">
        <v>65</v>
      </c>
      <c r="C25" s="74" t="s">
        <v>66</v>
      </c>
      <c r="D25" s="75" t="s">
        <v>67</v>
      </c>
      <c r="E25" s="83" t="s">
        <v>95</v>
      </c>
      <c r="F25" s="74" t="s">
        <v>114</v>
      </c>
      <c r="G25" s="74"/>
      <c r="H25" s="74" t="s">
        <v>1</v>
      </c>
      <c r="I25" s="74" t="s">
        <v>2</v>
      </c>
      <c r="J25" s="74" t="s">
        <v>68</v>
      </c>
      <c r="K25" s="74"/>
      <c r="L25" s="74" t="s">
        <v>69</v>
      </c>
      <c r="M25" s="74" t="s">
        <v>3</v>
      </c>
      <c r="N25" s="74"/>
    </row>
    <row r="26" spans="1:14" ht="15" customHeight="1">
      <c r="A26" s="79"/>
      <c r="B26" s="76"/>
      <c r="C26" s="74"/>
      <c r="D26" s="76"/>
      <c r="E26" s="84"/>
      <c r="F26" s="75" t="s">
        <v>93</v>
      </c>
      <c r="G26" s="75" t="s">
        <v>94</v>
      </c>
      <c r="H26" s="74"/>
      <c r="I26" s="74"/>
      <c r="J26" s="75" t="s">
        <v>93</v>
      </c>
      <c r="K26" s="75" t="s">
        <v>94</v>
      </c>
      <c r="L26" s="74"/>
      <c r="M26" s="75" t="s">
        <v>93</v>
      </c>
      <c r="N26" s="75" t="s">
        <v>94</v>
      </c>
    </row>
    <row r="27" spans="1:14" ht="82.5" customHeight="1">
      <c r="A27" s="79"/>
      <c r="B27" s="77"/>
      <c r="C27" s="74"/>
      <c r="D27" s="77"/>
      <c r="E27" s="85"/>
      <c r="F27" s="77"/>
      <c r="G27" s="77"/>
      <c r="H27" s="74"/>
      <c r="I27" s="74"/>
      <c r="J27" s="77"/>
      <c r="K27" s="77"/>
      <c r="L27" s="74"/>
      <c r="M27" s="77"/>
      <c r="N27" s="77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3277100</v>
      </c>
      <c r="E29" s="24">
        <f>E95</f>
        <v>3277100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3062001.54</v>
      </c>
      <c r="J29" s="24">
        <f t="shared" si="0"/>
        <v>3062001.54</v>
      </c>
      <c r="K29" s="24">
        <f t="shared" si="0"/>
        <v>0</v>
      </c>
      <c r="L29" s="24">
        <f t="shared" si="0"/>
        <v>427820.17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1.5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3.7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3277100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3062001.54</v>
      </c>
      <c r="J67" s="27">
        <f t="shared" si="9"/>
        <v>3062001.54</v>
      </c>
      <c r="K67" s="27">
        <f t="shared" si="9"/>
        <v>0</v>
      </c>
      <c r="L67" s="27">
        <f t="shared" si="9"/>
        <v>427820.17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3277100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3062001.54</v>
      </c>
      <c r="J68" s="61">
        <f t="shared" si="10"/>
        <v>3062001.54</v>
      </c>
      <c r="K68" s="61">
        <f t="shared" si="10"/>
        <v>0</v>
      </c>
      <c r="L68" s="61">
        <f t="shared" si="10"/>
        <v>427820.17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637877</v>
      </c>
      <c r="E69" s="24">
        <v>0</v>
      </c>
      <c r="F69" s="24">
        <v>0</v>
      </c>
      <c r="G69" s="24">
        <v>0</v>
      </c>
      <c r="H69" s="24">
        <v>0</v>
      </c>
      <c r="I69" s="46">
        <v>631688.98</v>
      </c>
      <c r="J69" s="46">
        <v>631688.98</v>
      </c>
      <c r="K69" s="24">
        <v>0</v>
      </c>
      <c r="L69" s="46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2639223</v>
      </c>
      <c r="E73" s="53"/>
      <c r="F73" s="53">
        <f>F74+F75</f>
        <v>0</v>
      </c>
      <c r="G73" s="53"/>
      <c r="H73" s="53">
        <f>H74+H75</f>
        <v>0</v>
      </c>
      <c r="I73" s="53">
        <f>I74+I75</f>
        <v>2430312.56</v>
      </c>
      <c r="J73" s="53">
        <f>J74+J75</f>
        <v>2430312.56</v>
      </c>
      <c r="K73" s="53"/>
      <c r="L73" s="53">
        <f>L74+L75</f>
        <v>427820.17</v>
      </c>
      <c r="M73" s="53">
        <f>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2639223</v>
      </c>
      <c r="E75" s="24">
        <v>0</v>
      </c>
      <c r="F75" s="24">
        <v>0</v>
      </c>
      <c r="G75" s="24">
        <v>0</v>
      </c>
      <c r="H75" s="24">
        <v>0</v>
      </c>
      <c r="I75" s="46">
        <v>2430312.56</v>
      </c>
      <c r="J75" s="46">
        <v>2430312.56</v>
      </c>
      <c r="K75" s="24">
        <v>0</v>
      </c>
      <c r="L75" s="46">
        <v>427820.17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9.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1.5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8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5.2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1.5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6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3277100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9" t="s">
        <v>99</v>
      </c>
      <c r="C102" s="89"/>
      <c r="D102" s="89"/>
      <c r="E102" s="7"/>
      <c r="F102" s="66"/>
      <c r="G102" s="66"/>
      <c r="H102" s="7"/>
      <c r="I102" s="81" t="s">
        <v>130</v>
      </c>
      <c r="J102" s="81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8" t="s">
        <v>40</v>
      </c>
      <c r="G103" s="78"/>
      <c r="H103" s="7"/>
      <c r="I103" s="78" t="s">
        <v>101</v>
      </c>
      <c r="J103" s="78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0" t="s">
        <v>100</v>
      </c>
      <c r="C107" s="80"/>
      <c r="D107" s="80"/>
      <c r="E107" s="7"/>
      <c r="F107" s="66"/>
      <c r="G107" s="66"/>
      <c r="H107" s="7"/>
      <c r="I107" s="81" t="s">
        <v>131</v>
      </c>
      <c r="J107" s="81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8" t="s">
        <v>40</v>
      </c>
      <c r="G108" s="78"/>
      <c r="H108" s="7"/>
      <c r="I108" s="78" t="s">
        <v>101</v>
      </c>
      <c r="J108" s="78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9" t="s">
        <v>136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F108:G108"/>
    <mergeCell ref="I108:J108"/>
    <mergeCell ref="F103:G103"/>
    <mergeCell ref="I103:J103"/>
    <mergeCell ref="B107:D107"/>
    <mergeCell ref="I107:J107"/>
    <mergeCell ref="A9:N9"/>
    <mergeCell ref="K6:N6"/>
    <mergeCell ref="K7:N7"/>
    <mergeCell ref="G26:G27"/>
    <mergeCell ref="E25:E27"/>
    <mergeCell ref="B102:D102"/>
    <mergeCell ref="I102:J102"/>
    <mergeCell ref="D25:D27"/>
    <mergeCell ref="H25:H27"/>
    <mergeCell ref="B25:B27"/>
    <mergeCell ref="K26:K27"/>
    <mergeCell ref="I25:I27"/>
    <mergeCell ref="M25:N25"/>
    <mergeCell ref="L25:L27"/>
    <mergeCell ref="K2:N2"/>
    <mergeCell ref="K3:N3"/>
    <mergeCell ref="K4:N4"/>
    <mergeCell ref="K5:N5"/>
    <mergeCell ref="A8:N8"/>
    <mergeCell ref="A10:N10"/>
    <mergeCell ref="A20:J20"/>
    <mergeCell ref="M26:M27"/>
    <mergeCell ref="N26:N27"/>
    <mergeCell ref="F11:G11"/>
    <mergeCell ref="F25:G25"/>
    <mergeCell ref="F26:F27"/>
    <mergeCell ref="J25:K25"/>
    <mergeCell ref="J26:J27"/>
    <mergeCell ref="A25:A27"/>
    <mergeCell ref="C25:C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119"/>
  <sheetViews>
    <sheetView view="pageBreakPreview" zoomScale="75" zoomScaleSheetLayoutView="75" zoomScalePageLayoutView="0" workbookViewId="0" topLeftCell="A10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6.75390625" style="0" customWidth="1"/>
    <col min="11" max="11" width="12.875" style="0" customWidth="1"/>
    <col min="12" max="12" width="16.625" style="0" hidden="1" customWidth="1"/>
    <col min="13" max="13" width="16.2539062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71" t="s">
        <v>102</v>
      </c>
      <c r="L2" s="71"/>
      <c r="M2" s="71"/>
      <c r="N2" s="71"/>
    </row>
    <row r="3" spans="1:14" ht="15">
      <c r="A3" s="1"/>
      <c r="B3" s="1"/>
      <c r="C3" s="1"/>
      <c r="J3" s="68"/>
      <c r="K3" s="71" t="s">
        <v>107</v>
      </c>
      <c r="L3" s="71"/>
      <c r="M3" s="71"/>
      <c r="N3" s="71"/>
    </row>
    <row r="4" spans="1:14" ht="15">
      <c r="A4" s="1"/>
      <c r="B4" s="1"/>
      <c r="C4" s="1"/>
      <c r="J4" s="68"/>
      <c r="K4" s="71" t="s">
        <v>106</v>
      </c>
      <c r="L4" s="71"/>
      <c r="M4" s="71"/>
      <c r="N4" s="71"/>
    </row>
    <row r="5" spans="1:14" ht="15">
      <c r="A5" s="2"/>
      <c r="J5" s="68"/>
      <c r="K5" s="71" t="s">
        <v>103</v>
      </c>
      <c r="L5" s="71"/>
      <c r="M5" s="71"/>
      <c r="N5" s="71"/>
    </row>
    <row r="6" spans="1:14" ht="15">
      <c r="A6" s="2"/>
      <c r="J6" s="68"/>
      <c r="K6" s="71" t="s">
        <v>104</v>
      </c>
      <c r="L6" s="71"/>
      <c r="M6" s="71"/>
      <c r="N6" s="71"/>
    </row>
    <row r="7" spans="1:14" ht="15">
      <c r="A7" s="2"/>
      <c r="J7" s="67"/>
      <c r="K7" s="71" t="s">
        <v>105</v>
      </c>
      <c r="L7" s="71"/>
      <c r="M7" s="71"/>
      <c r="N7" s="71"/>
    </row>
    <row r="8" spans="1:14" ht="18">
      <c r="A8" s="73" t="s">
        <v>41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18.75">
      <c r="A9" s="72" t="s">
        <v>63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ht="15.75">
      <c r="A11" s="4"/>
      <c r="B11" s="4"/>
      <c r="C11" s="13"/>
      <c r="D11" s="13"/>
      <c r="E11" s="13"/>
      <c r="F11" s="88" t="s">
        <v>134</v>
      </c>
      <c r="G11" s="88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132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133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2.25" customHeight="1">
      <c r="A20" s="86" t="s">
        <v>121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9" t="s">
        <v>0</v>
      </c>
      <c r="B25" s="75" t="s">
        <v>65</v>
      </c>
      <c r="C25" s="74" t="s">
        <v>66</v>
      </c>
      <c r="D25" s="75" t="s">
        <v>67</v>
      </c>
      <c r="E25" s="83" t="s">
        <v>95</v>
      </c>
      <c r="F25" s="74" t="s">
        <v>114</v>
      </c>
      <c r="G25" s="74"/>
      <c r="H25" s="74" t="s">
        <v>1</v>
      </c>
      <c r="I25" s="74" t="s">
        <v>2</v>
      </c>
      <c r="J25" s="74" t="s">
        <v>68</v>
      </c>
      <c r="K25" s="74"/>
      <c r="L25" s="74" t="s">
        <v>69</v>
      </c>
      <c r="M25" s="74" t="s">
        <v>3</v>
      </c>
      <c r="N25" s="74"/>
    </row>
    <row r="26" spans="1:14" ht="15" customHeight="1">
      <c r="A26" s="79"/>
      <c r="B26" s="76"/>
      <c r="C26" s="74"/>
      <c r="D26" s="76"/>
      <c r="E26" s="84"/>
      <c r="F26" s="75" t="s">
        <v>93</v>
      </c>
      <c r="G26" s="75" t="s">
        <v>94</v>
      </c>
      <c r="H26" s="74"/>
      <c r="I26" s="74"/>
      <c r="J26" s="75" t="s">
        <v>93</v>
      </c>
      <c r="K26" s="75" t="s">
        <v>94</v>
      </c>
      <c r="L26" s="74"/>
      <c r="M26" s="75" t="s">
        <v>93</v>
      </c>
      <c r="N26" s="75" t="s">
        <v>94</v>
      </c>
    </row>
    <row r="27" spans="1:14" ht="82.5" customHeight="1">
      <c r="A27" s="79"/>
      <c r="B27" s="77"/>
      <c r="C27" s="74"/>
      <c r="D27" s="77"/>
      <c r="E27" s="85"/>
      <c r="F27" s="77"/>
      <c r="G27" s="77"/>
      <c r="H27" s="74"/>
      <c r="I27" s="74"/>
      <c r="J27" s="77"/>
      <c r="K27" s="77"/>
      <c r="L27" s="74"/>
      <c r="M27" s="77"/>
      <c r="N27" s="77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24073054</v>
      </c>
      <c r="E29" s="24">
        <f>E95</f>
        <v>24073054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18294842.060000002</v>
      </c>
      <c r="J29" s="24">
        <f t="shared" si="0"/>
        <v>18294842.060000002</v>
      </c>
      <c r="K29" s="24">
        <f t="shared" si="0"/>
        <v>0</v>
      </c>
      <c r="L29" s="24">
        <f t="shared" si="0"/>
        <v>169600.51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1.5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4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24073054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18294842.060000002</v>
      </c>
      <c r="J67" s="27">
        <f t="shared" si="9"/>
        <v>18294842.060000002</v>
      </c>
      <c r="K67" s="27">
        <f t="shared" si="9"/>
        <v>0</v>
      </c>
      <c r="L67" s="27">
        <f t="shared" si="9"/>
        <v>169600.51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24073054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18294842.060000002</v>
      </c>
      <c r="J68" s="61">
        <f t="shared" si="10"/>
        <v>18294842.060000002</v>
      </c>
      <c r="K68" s="61">
        <f t="shared" si="10"/>
        <v>0</v>
      </c>
      <c r="L68" s="61">
        <f>L69+L73</f>
        <v>169600.51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8494805</v>
      </c>
      <c r="E69" s="24">
        <v>0</v>
      </c>
      <c r="F69" s="24">
        <v>0</v>
      </c>
      <c r="G69" s="24">
        <v>0</v>
      </c>
      <c r="H69" s="24">
        <v>0</v>
      </c>
      <c r="I69" s="46">
        <v>8463265.72</v>
      </c>
      <c r="J69" s="46">
        <f>I69</f>
        <v>8463265.72</v>
      </c>
      <c r="K69" s="24">
        <v>0</v>
      </c>
      <c r="L69" s="46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15578249</v>
      </c>
      <c r="E73" s="53"/>
      <c r="F73" s="53">
        <f>F74+F75</f>
        <v>0</v>
      </c>
      <c r="G73" s="53"/>
      <c r="H73" s="53">
        <f>H74+H75</f>
        <v>0</v>
      </c>
      <c r="I73" s="53">
        <f>I74+I75</f>
        <v>9831576.34</v>
      </c>
      <c r="J73" s="53">
        <f>J74+J75</f>
        <v>9831576.34</v>
      </c>
      <c r="K73" s="53"/>
      <c r="L73" s="53">
        <f>L74+L75</f>
        <v>169600.51</v>
      </c>
      <c r="M73" s="53">
        <f>M75</f>
        <v>0</v>
      </c>
      <c r="N73" s="53">
        <f>N74+N75</f>
        <v>0</v>
      </c>
    </row>
    <row r="74" spans="1:14" ht="32.25" thickBot="1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 thickBot="1" thickTop="1">
      <c r="A75" s="54" t="s">
        <v>27</v>
      </c>
      <c r="B75" s="37">
        <v>3132</v>
      </c>
      <c r="C75" s="37">
        <v>450</v>
      </c>
      <c r="D75" s="69">
        <v>15578249</v>
      </c>
      <c r="E75" s="24">
        <v>0</v>
      </c>
      <c r="F75" s="24">
        <v>0</v>
      </c>
      <c r="G75" s="24">
        <v>0</v>
      </c>
      <c r="H75" s="24">
        <v>0</v>
      </c>
      <c r="I75" s="46">
        <v>9831576.34</v>
      </c>
      <c r="J75" s="46">
        <f>I75</f>
        <v>9831576.34</v>
      </c>
      <c r="K75" s="24">
        <v>0</v>
      </c>
      <c r="L75" s="46">
        <v>169600.51</v>
      </c>
      <c r="M75" s="46">
        <f>I75-J75</f>
        <v>0</v>
      </c>
      <c r="N75" s="24">
        <v>0</v>
      </c>
    </row>
    <row r="76" spans="1:14" ht="21.75" customHeight="1" thickTop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2.25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5.2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24073054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9" t="s">
        <v>99</v>
      </c>
      <c r="C102" s="89"/>
      <c r="D102" s="89"/>
      <c r="E102" s="7"/>
      <c r="F102" s="66"/>
      <c r="G102" s="66"/>
      <c r="H102" s="7"/>
      <c r="I102" s="81" t="s">
        <v>130</v>
      </c>
      <c r="J102" s="81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8" t="s">
        <v>40</v>
      </c>
      <c r="G103" s="78"/>
      <c r="H103" s="7"/>
      <c r="I103" s="78" t="s">
        <v>101</v>
      </c>
      <c r="J103" s="78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0" t="s">
        <v>100</v>
      </c>
      <c r="C107" s="80"/>
      <c r="D107" s="80"/>
      <c r="E107" s="7"/>
      <c r="F107" s="66"/>
      <c r="G107" s="66"/>
      <c r="H107" s="7"/>
      <c r="I107" s="81" t="s">
        <v>131</v>
      </c>
      <c r="J107" s="81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8" t="s">
        <v>40</v>
      </c>
      <c r="G108" s="78"/>
      <c r="H108" s="7"/>
      <c r="I108" s="78" t="s">
        <v>101</v>
      </c>
      <c r="J108" s="78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136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J25:K25"/>
    <mergeCell ref="J26:J27"/>
    <mergeCell ref="K26:K27"/>
    <mergeCell ref="I25:I27"/>
    <mergeCell ref="M25:N25"/>
    <mergeCell ref="D25:D27"/>
    <mergeCell ref="M26:M27"/>
    <mergeCell ref="H25:H27"/>
    <mergeCell ref="K2:N2"/>
    <mergeCell ref="K3:N3"/>
    <mergeCell ref="K4:N4"/>
    <mergeCell ref="K5:N5"/>
    <mergeCell ref="N26:N27"/>
    <mergeCell ref="L25:L27"/>
    <mergeCell ref="K6:N6"/>
    <mergeCell ref="K7:N7"/>
    <mergeCell ref="A10:N10"/>
    <mergeCell ref="A20:N20"/>
    <mergeCell ref="A9:N9"/>
    <mergeCell ref="A8:N8"/>
    <mergeCell ref="F11:G11"/>
    <mergeCell ref="A25:A27"/>
    <mergeCell ref="C25:C27"/>
    <mergeCell ref="G26:G27"/>
    <mergeCell ref="E25:E27"/>
    <mergeCell ref="F25:G25"/>
    <mergeCell ref="F26:F27"/>
    <mergeCell ref="B25:B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119"/>
  <sheetViews>
    <sheetView view="pageBreakPreview" zoomScale="75" zoomScaleSheetLayoutView="75" zoomScalePageLayoutView="0" workbookViewId="0" topLeftCell="A7">
      <selection activeCell="Q27" sqref="Q27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71" t="s">
        <v>102</v>
      </c>
      <c r="L2" s="71"/>
      <c r="M2" s="71"/>
      <c r="N2" s="71"/>
    </row>
    <row r="3" spans="1:14" ht="15">
      <c r="A3" s="1"/>
      <c r="B3" s="1"/>
      <c r="C3" s="1"/>
      <c r="J3" s="68"/>
      <c r="K3" s="71" t="s">
        <v>107</v>
      </c>
      <c r="L3" s="71"/>
      <c r="M3" s="71"/>
      <c r="N3" s="71"/>
    </row>
    <row r="4" spans="1:14" ht="15">
      <c r="A4" s="1"/>
      <c r="B4" s="1"/>
      <c r="C4" s="1"/>
      <c r="J4" s="68"/>
      <c r="K4" s="71" t="s">
        <v>106</v>
      </c>
      <c r="L4" s="71"/>
      <c r="M4" s="71"/>
      <c r="N4" s="71"/>
    </row>
    <row r="5" spans="1:14" ht="15">
      <c r="A5" s="2"/>
      <c r="J5" s="68"/>
      <c r="K5" s="71" t="s">
        <v>103</v>
      </c>
      <c r="L5" s="71"/>
      <c r="M5" s="71"/>
      <c r="N5" s="71"/>
    </row>
    <row r="6" spans="1:14" ht="15">
      <c r="A6" s="2"/>
      <c r="J6" s="68"/>
      <c r="K6" s="71" t="s">
        <v>104</v>
      </c>
      <c r="L6" s="71"/>
      <c r="M6" s="71"/>
      <c r="N6" s="71"/>
    </row>
    <row r="7" spans="1:14" ht="15">
      <c r="A7" s="2"/>
      <c r="J7" s="67"/>
      <c r="K7" s="71" t="s">
        <v>105</v>
      </c>
      <c r="L7" s="71"/>
      <c r="M7" s="71"/>
      <c r="N7" s="71"/>
    </row>
    <row r="8" spans="1:14" ht="18">
      <c r="A8" s="73" t="s">
        <v>41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18.75">
      <c r="A9" s="72" t="s">
        <v>63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ht="15.75">
      <c r="A11" s="4"/>
      <c r="B11" s="4"/>
      <c r="C11" s="13"/>
      <c r="D11" s="13"/>
      <c r="E11" s="13"/>
      <c r="F11" s="88" t="s">
        <v>134</v>
      </c>
      <c r="G11" s="88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132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118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6.5" customHeight="1">
      <c r="A20" s="86" t="s">
        <v>137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  <row r="21" spans="1:14" ht="7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9" t="s">
        <v>0</v>
      </c>
      <c r="B25" s="75" t="s">
        <v>65</v>
      </c>
      <c r="C25" s="74" t="s">
        <v>66</v>
      </c>
      <c r="D25" s="75" t="s">
        <v>67</v>
      </c>
      <c r="E25" s="83" t="s">
        <v>95</v>
      </c>
      <c r="F25" s="74" t="s">
        <v>114</v>
      </c>
      <c r="G25" s="74"/>
      <c r="H25" s="74" t="s">
        <v>1</v>
      </c>
      <c r="I25" s="74" t="s">
        <v>2</v>
      </c>
      <c r="J25" s="74" t="s">
        <v>68</v>
      </c>
      <c r="K25" s="74"/>
      <c r="L25" s="74" t="s">
        <v>69</v>
      </c>
      <c r="M25" s="74" t="s">
        <v>3</v>
      </c>
      <c r="N25" s="74"/>
    </row>
    <row r="26" spans="1:14" ht="15" customHeight="1">
      <c r="A26" s="79"/>
      <c r="B26" s="76"/>
      <c r="C26" s="74"/>
      <c r="D26" s="76"/>
      <c r="E26" s="84"/>
      <c r="F26" s="75" t="s">
        <v>93</v>
      </c>
      <c r="G26" s="75" t="s">
        <v>94</v>
      </c>
      <c r="H26" s="74"/>
      <c r="I26" s="74"/>
      <c r="J26" s="75" t="s">
        <v>93</v>
      </c>
      <c r="K26" s="75" t="s">
        <v>94</v>
      </c>
      <c r="L26" s="74"/>
      <c r="M26" s="75" t="s">
        <v>93</v>
      </c>
      <c r="N26" s="75" t="s">
        <v>94</v>
      </c>
    </row>
    <row r="27" spans="1:14" ht="82.5" customHeight="1">
      <c r="A27" s="79"/>
      <c r="B27" s="77"/>
      <c r="C27" s="74"/>
      <c r="D27" s="77"/>
      <c r="E27" s="85"/>
      <c r="F27" s="77"/>
      <c r="G27" s="77"/>
      <c r="H27" s="74"/>
      <c r="I27" s="74"/>
      <c r="J27" s="77"/>
      <c r="K27" s="77"/>
      <c r="L27" s="74"/>
      <c r="M27" s="77"/>
      <c r="N27" s="77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>D31+D67</f>
        <v>200000</v>
      </c>
      <c r="E29" s="24">
        <f>E95</f>
        <v>200000</v>
      </c>
      <c r="F29" s="24">
        <f aca="true" t="shared" si="0" ref="F29:N29">F31+F67</f>
        <v>0</v>
      </c>
      <c r="G29" s="24">
        <f t="shared" si="0"/>
        <v>0</v>
      </c>
      <c r="H29" s="24">
        <f t="shared" si="0"/>
        <v>0</v>
      </c>
      <c r="I29" s="24">
        <f t="shared" si="0"/>
        <v>192556</v>
      </c>
      <c r="J29" s="24">
        <f t="shared" si="0"/>
        <v>192556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7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M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/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2.2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6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200000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192556</v>
      </c>
      <c r="J67" s="27">
        <f t="shared" si="9"/>
        <v>192556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200000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192556</v>
      </c>
      <c r="J68" s="61">
        <f t="shared" si="10"/>
        <v>192556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200000</v>
      </c>
      <c r="E69" s="24">
        <v>0</v>
      </c>
      <c r="F69" s="24">
        <v>0</v>
      </c>
      <c r="G69" s="24">
        <v>0</v>
      </c>
      <c r="H69" s="24">
        <v>0</v>
      </c>
      <c r="I69" s="24">
        <v>192556</v>
      </c>
      <c r="J69" s="24">
        <v>192556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5.7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>
        <f>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.7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5.2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5.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200000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9" t="s">
        <v>99</v>
      </c>
      <c r="C102" s="89"/>
      <c r="D102" s="89"/>
      <c r="E102" s="7"/>
      <c r="F102" s="66"/>
      <c r="G102" s="66"/>
      <c r="H102" s="7"/>
      <c r="I102" s="81" t="s">
        <v>130</v>
      </c>
      <c r="J102" s="81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8" t="s">
        <v>40</v>
      </c>
      <c r="G103" s="78"/>
      <c r="H103" s="7"/>
      <c r="I103" s="78" t="s">
        <v>101</v>
      </c>
      <c r="J103" s="78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0" t="s">
        <v>100</v>
      </c>
      <c r="C107" s="80"/>
      <c r="D107" s="80"/>
      <c r="E107" s="7"/>
      <c r="F107" s="66"/>
      <c r="G107" s="66"/>
      <c r="H107" s="7"/>
      <c r="I107" s="81" t="s">
        <v>131</v>
      </c>
      <c r="J107" s="81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8" t="s">
        <v>40</v>
      </c>
      <c r="G108" s="78"/>
      <c r="H108" s="7"/>
      <c r="I108" s="78" t="s">
        <v>101</v>
      </c>
      <c r="J108" s="78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9" t="s">
        <v>136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F11:G11"/>
    <mergeCell ref="F25:G25"/>
    <mergeCell ref="D25:D27"/>
    <mergeCell ref="M26:M27"/>
    <mergeCell ref="N26:N27"/>
    <mergeCell ref="L25:L27"/>
    <mergeCell ref="K26:K27"/>
    <mergeCell ref="I25:I27"/>
    <mergeCell ref="A20:N20"/>
    <mergeCell ref="H25:H27"/>
    <mergeCell ref="K2:N2"/>
    <mergeCell ref="K3:N3"/>
    <mergeCell ref="K4:N4"/>
    <mergeCell ref="K5:N5"/>
    <mergeCell ref="K6:N6"/>
    <mergeCell ref="A10:N10"/>
    <mergeCell ref="K7:N7"/>
    <mergeCell ref="A8:N8"/>
    <mergeCell ref="B25:B27"/>
    <mergeCell ref="A9:N9"/>
    <mergeCell ref="A25:A27"/>
    <mergeCell ref="C25:C27"/>
    <mergeCell ref="G26:G27"/>
    <mergeCell ref="E25:E27"/>
    <mergeCell ref="M25:N25"/>
    <mergeCell ref="F26:F27"/>
    <mergeCell ref="J25:K25"/>
    <mergeCell ref="J26:J27"/>
    <mergeCell ref="F108:G108"/>
    <mergeCell ref="I108:J108"/>
    <mergeCell ref="B102:D102"/>
    <mergeCell ref="I102:J102"/>
    <mergeCell ref="F103:G103"/>
    <mergeCell ref="I103:J103"/>
    <mergeCell ref="B107:D107"/>
    <mergeCell ref="I107:J10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120"/>
  <sheetViews>
    <sheetView view="pageBreakPreview" zoomScale="75" zoomScaleSheetLayoutView="75" zoomScalePageLayoutView="0" workbookViewId="0" topLeftCell="A1">
      <selection activeCell="P6" sqref="P6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71" t="s">
        <v>102</v>
      </c>
      <c r="L2" s="71"/>
      <c r="M2" s="71"/>
      <c r="N2" s="71"/>
    </row>
    <row r="3" spans="1:14" ht="15">
      <c r="A3" s="1"/>
      <c r="B3" s="1"/>
      <c r="C3" s="1"/>
      <c r="J3" s="68"/>
      <c r="K3" s="71" t="s">
        <v>107</v>
      </c>
      <c r="L3" s="71"/>
      <c r="M3" s="71"/>
      <c r="N3" s="71"/>
    </row>
    <row r="4" spans="1:14" ht="15">
      <c r="A4" s="1"/>
      <c r="B4" s="1"/>
      <c r="C4" s="1"/>
      <c r="J4" s="68"/>
      <c r="K4" s="71" t="s">
        <v>106</v>
      </c>
      <c r="L4" s="71"/>
      <c r="M4" s="71"/>
      <c r="N4" s="71"/>
    </row>
    <row r="5" spans="1:14" ht="15">
      <c r="A5" s="2"/>
      <c r="J5" s="68"/>
      <c r="K5" s="71" t="s">
        <v>103</v>
      </c>
      <c r="L5" s="71"/>
      <c r="M5" s="71"/>
      <c r="N5" s="71"/>
    </row>
    <row r="6" spans="1:14" ht="15">
      <c r="A6" s="2"/>
      <c r="J6" s="68"/>
      <c r="K6" s="71" t="s">
        <v>104</v>
      </c>
      <c r="L6" s="71"/>
      <c r="M6" s="71"/>
      <c r="N6" s="71"/>
    </row>
    <row r="7" spans="1:14" ht="15">
      <c r="A7" s="2"/>
      <c r="J7" s="67"/>
      <c r="K7" s="71" t="s">
        <v>105</v>
      </c>
      <c r="L7" s="71"/>
      <c r="M7" s="71"/>
      <c r="N7" s="71"/>
    </row>
    <row r="8" spans="1:14" ht="18">
      <c r="A8" s="73" t="s">
        <v>41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18.75">
      <c r="A9" s="72" t="s">
        <v>63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ht="15.75">
      <c r="A11" s="4"/>
      <c r="B11" s="4"/>
      <c r="C11" s="13"/>
      <c r="D11" s="13"/>
      <c r="E11" s="13"/>
      <c r="F11" s="88" t="s">
        <v>134</v>
      </c>
      <c r="G11" s="88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132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118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3" customHeight="1">
      <c r="A20" s="86" t="s">
        <v>138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9" t="s">
        <v>0</v>
      </c>
      <c r="B25" s="75" t="s">
        <v>65</v>
      </c>
      <c r="C25" s="74" t="s">
        <v>66</v>
      </c>
      <c r="D25" s="75" t="s">
        <v>67</v>
      </c>
      <c r="E25" s="83" t="s">
        <v>95</v>
      </c>
      <c r="F25" s="74" t="s">
        <v>114</v>
      </c>
      <c r="G25" s="74"/>
      <c r="H25" s="74" t="s">
        <v>1</v>
      </c>
      <c r="I25" s="74" t="s">
        <v>2</v>
      </c>
      <c r="J25" s="74" t="s">
        <v>68</v>
      </c>
      <c r="K25" s="74"/>
      <c r="L25" s="74" t="s">
        <v>69</v>
      </c>
      <c r="M25" s="74" t="s">
        <v>3</v>
      </c>
      <c r="N25" s="74"/>
    </row>
    <row r="26" spans="1:14" ht="15" customHeight="1">
      <c r="A26" s="79"/>
      <c r="B26" s="76"/>
      <c r="C26" s="74"/>
      <c r="D26" s="76"/>
      <c r="E26" s="84"/>
      <c r="F26" s="75" t="s">
        <v>93</v>
      </c>
      <c r="G26" s="75" t="s">
        <v>94</v>
      </c>
      <c r="H26" s="74"/>
      <c r="I26" s="74"/>
      <c r="J26" s="75" t="s">
        <v>93</v>
      </c>
      <c r="K26" s="75" t="s">
        <v>94</v>
      </c>
      <c r="L26" s="74"/>
      <c r="M26" s="75" t="s">
        <v>93</v>
      </c>
      <c r="N26" s="75" t="s">
        <v>94</v>
      </c>
    </row>
    <row r="27" spans="1:14" ht="82.5" customHeight="1">
      <c r="A27" s="79"/>
      <c r="B27" s="77"/>
      <c r="C27" s="74"/>
      <c r="D27" s="77"/>
      <c r="E27" s="85"/>
      <c r="F27" s="77"/>
      <c r="G27" s="77"/>
      <c r="H27" s="74"/>
      <c r="I27" s="74"/>
      <c r="J27" s="77"/>
      <c r="K27" s="77"/>
      <c r="L27" s="74"/>
      <c r="M27" s="77"/>
      <c r="N27" s="77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0</v>
      </c>
      <c r="E29" s="24">
        <f>E95</f>
        <v>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29227</v>
      </c>
      <c r="J29" s="24">
        <f t="shared" si="0"/>
        <v>29227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1.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0.7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1.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>D83</f>
        <v>0</v>
      </c>
      <c r="E67" s="27">
        <f aca="true" t="shared" si="9" ref="E67:N67">E68</f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>I83</f>
        <v>29227</v>
      </c>
      <c r="J67" s="27">
        <f>J83</f>
        <v>29227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0</v>
      </c>
      <c r="J68" s="61">
        <f t="shared" si="10"/>
        <v>0</v>
      </c>
      <c r="K68" s="61">
        <f t="shared" si="10"/>
        <v>0</v>
      </c>
      <c r="L68" s="61">
        <f t="shared" si="10"/>
        <v>0</v>
      </c>
      <c r="M68" s="46">
        <f>I68-J68</f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53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24">
        <f>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46">
        <v>0</v>
      </c>
      <c r="J74" s="24">
        <v>0</v>
      </c>
      <c r="K74" s="24">
        <v>0</v>
      </c>
      <c r="L74" s="24">
        <v>0</v>
      </c>
      <c r="M74" s="46">
        <f>I74-J74</f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0</v>
      </c>
      <c r="E75" s="24">
        <v>0</v>
      </c>
      <c r="F75" s="24">
        <v>0</v>
      </c>
      <c r="G75" s="24">
        <v>0</v>
      </c>
      <c r="H75" s="24">
        <v>0</v>
      </c>
      <c r="I75" s="46">
        <v>0</v>
      </c>
      <c r="J75" s="46">
        <v>0</v>
      </c>
      <c r="K75" s="24">
        <v>0</v>
      </c>
      <c r="L75" s="46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7.2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.75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.75" customHeight="1">
      <c r="A83" s="51" t="s">
        <v>30</v>
      </c>
      <c r="B83" s="52">
        <v>3200</v>
      </c>
      <c r="C83" s="52">
        <v>520</v>
      </c>
      <c r="D83" s="24">
        <f>D85</f>
        <v>0</v>
      </c>
      <c r="E83" s="24">
        <v>0</v>
      </c>
      <c r="F83" s="24">
        <v>0</v>
      </c>
      <c r="G83" s="24">
        <v>0</v>
      </c>
      <c r="H83" s="24">
        <v>0</v>
      </c>
      <c r="I83" s="24">
        <f>I85</f>
        <v>29227</v>
      </c>
      <c r="J83" s="24">
        <f>J85</f>
        <v>29227</v>
      </c>
      <c r="K83" s="24">
        <v>0</v>
      </c>
      <c r="L83" s="24">
        <v>0</v>
      </c>
      <c r="M83" s="24">
        <v>0</v>
      </c>
      <c r="N83" s="24">
        <v>0</v>
      </c>
    </row>
    <row r="84" spans="1:14" ht="31.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16.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29227</v>
      </c>
      <c r="J85" s="24">
        <v>29227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9" t="s">
        <v>99</v>
      </c>
      <c r="C102" s="89"/>
      <c r="D102" s="89"/>
      <c r="E102" s="7"/>
      <c r="F102" s="66"/>
      <c r="G102" s="66"/>
      <c r="H102" s="7"/>
      <c r="I102" s="81" t="s">
        <v>130</v>
      </c>
      <c r="J102" s="81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8" t="s">
        <v>40</v>
      </c>
      <c r="G103" s="78"/>
      <c r="H103" s="7"/>
      <c r="I103" s="78" t="s">
        <v>101</v>
      </c>
      <c r="J103" s="78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0" t="s">
        <v>100</v>
      </c>
      <c r="C107" s="80"/>
      <c r="D107" s="80"/>
      <c r="E107" s="7"/>
      <c r="F107" s="66"/>
      <c r="G107" s="66"/>
      <c r="H107" s="7"/>
      <c r="I107" s="81" t="s">
        <v>131</v>
      </c>
      <c r="J107" s="81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8" t="s">
        <v>40</v>
      </c>
      <c r="G108" s="78"/>
      <c r="H108" s="7"/>
      <c r="I108" s="78" t="s">
        <v>101</v>
      </c>
      <c r="J108" s="78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136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ht="12.75">
      <c r="K119" s="62"/>
    </row>
    <row r="120" spans="1:10" ht="12.75">
      <c r="A120" s="20"/>
      <c r="B120" s="62"/>
      <c r="C120" s="62"/>
      <c r="D120" s="62"/>
      <c r="E120" s="62"/>
      <c r="F120" s="62"/>
      <c r="G120" s="62"/>
      <c r="H120" s="62"/>
      <c r="I120" s="62"/>
      <c r="J120" s="62"/>
    </row>
  </sheetData>
  <sheetProtection/>
  <mergeCells count="36"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H25:H27"/>
    <mergeCell ref="F11:G11"/>
    <mergeCell ref="F25:G25"/>
    <mergeCell ref="F26:F27"/>
    <mergeCell ref="J25:K25"/>
    <mergeCell ref="J26:J27"/>
    <mergeCell ref="K26:K27"/>
    <mergeCell ref="I25:I27"/>
    <mergeCell ref="K2:N2"/>
    <mergeCell ref="K3:N3"/>
    <mergeCell ref="K4:N4"/>
    <mergeCell ref="K5:N5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6:N6"/>
    <mergeCell ref="K7:N7"/>
    <mergeCell ref="A10:N10"/>
    <mergeCell ref="A20:N20"/>
    <mergeCell ref="N26:N27"/>
    <mergeCell ref="L25:L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119"/>
  <sheetViews>
    <sheetView view="pageBreakPreview" zoomScale="75" zoomScaleSheetLayoutView="75" zoomScalePageLayoutView="0" workbookViewId="0" topLeftCell="A1">
      <selection activeCell="A111" sqref="A1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71" t="s">
        <v>102</v>
      </c>
      <c r="L2" s="71"/>
      <c r="M2" s="71"/>
      <c r="N2" s="71"/>
    </row>
    <row r="3" spans="1:14" ht="15">
      <c r="A3" s="1"/>
      <c r="B3" s="1"/>
      <c r="C3" s="1"/>
      <c r="J3" s="68"/>
      <c r="K3" s="71" t="s">
        <v>107</v>
      </c>
      <c r="L3" s="71"/>
      <c r="M3" s="71"/>
      <c r="N3" s="71"/>
    </row>
    <row r="4" spans="1:14" ht="15">
      <c r="A4" s="1"/>
      <c r="B4" s="1"/>
      <c r="C4" s="1"/>
      <c r="J4" s="68"/>
      <c r="K4" s="71" t="s">
        <v>106</v>
      </c>
      <c r="L4" s="71"/>
      <c r="M4" s="71"/>
      <c r="N4" s="71"/>
    </row>
    <row r="5" spans="1:14" ht="15">
      <c r="A5" s="2"/>
      <c r="J5" s="68"/>
      <c r="K5" s="71" t="s">
        <v>103</v>
      </c>
      <c r="L5" s="71"/>
      <c r="M5" s="71"/>
      <c r="N5" s="71"/>
    </row>
    <row r="6" spans="1:14" ht="15">
      <c r="A6" s="2"/>
      <c r="J6" s="68"/>
      <c r="K6" s="71" t="s">
        <v>104</v>
      </c>
      <c r="L6" s="71"/>
      <c r="M6" s="71"/>
      <c r="N6" s="71"/>
    </row>
    <row r="7" spans="1:14" ht="15">
      <c r="A7" s="2"/>
      <c r="J7" s="67"/>
      <c r="K7" s="71" t="s">
        <v>105</v>
      </c>
      <c r="L7" s="71"/>
      <c r="M7" s="71"/>
      <c r="N7" s="71"/>
    </row>
    <row r="8" spans="1:14" ht="18">
      <c r="A8" s="73" t="s">
        <v>41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18.75">
      <c r="A9" s="72" t="s">
        <v>63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ht="15.75">
      <c r="A11" s="4"/>
      <c r="B11" s="4"/>
      <c r="C11" s="13"/>
      <c r="D11" s="13"/>
      <c r="E11" s="13"/>
      <c r="F11" s="88" t="s">
        <v>134</v>
      </c>
      <c r="G11" s="88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132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118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3.75" customHeight="1">
      <c r="A20" s="86" t="s">
        <v>122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9" t="s">
        <v>0</v>
      </c>
      <c r="B25" s="75" t="s">
        <v>65</v>
      </c>
      <c r="C25" s="74" t="s">
        <v>66</v>
      </c>
      <c r="D25" s="75" t="s">
        <v>67</v>
      </c>
      <c r="E25" s="83" t="s">
        <v>95</v>
      </c>
      <c r="F25" s="74" t="s">
        <v>114</v>
      </c>
      <c r="G25" s="74"/>
      <c r="H25" s="74" t="s">
        <v>1</v>
      </c>
      <c r="I25" s="74" t="s">
        <v>2</v>
      </c>
      <c r="J25" s="74" t="s">
        <v>68</v>
      </c>
      <c r="K25" s="74"/>
      <c r="L25" s="74" t="s">
        <v>69</v>
      </c>
      <c r="M25" s="74" t="s">
        <v>3</v>
      </c>
      <c r="N25" s="74"/>
    </row>
    <row r="26" spans="1:14" ht="15" customHeight="1">
      <c r="A26" s="79"/>
      <c r="B26" s="76"/>
      <c r="C26" s="74"/>
      <c r="D26" s="76"/>
      <c r="E26" s="84"/>
      <c r="F26" s="75" t="s">
        <v>93</v>
      </c>
      <c r="G26" s="75" t="s">
        <v>94</v>
      </c>
      <c r="H26" s="74"/>
      <c r="I26" s="74"/>
      <c r="J26" s="75" t="s">
        <v>93</v>
      </c>
      <c r="K26" s="75" t="s">
        <v>94</v>
      </c>
      <c r="L26" s="74"/>
      <c r="M26" s="75" t="s">
        <v>93</v>
      </c>
      <c r="N26" s="75" t="s">
        <v>94</v>
      </c>
    </row>
    <row r="27" spans="1:14" ht="82.5" customHeight="1">
      <c r="A27" s="79"/>
      <c r="B27" s="77"/>
      <c r="C27" s="74"/>
      <c r="D27" s="77"/>
      <c r="E27" s="85"/>
      <c r="F27" s="77"/>
      <c r="G27" s="77"/>
      <c r="H27" s="74"/>
      <c r="I27" s="74"/>
      <c r="J27" s="77"/>
      <c r="K27" s="77"/>
      <c r="L27" s="74"/>
      <c r="M27" s="77"/>
      <c r="N27" s="77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845734</v>
      </c>
      <c r="E29" s="24">
        <f>E95</f>
        <v>845734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806199</v>
      </c>
      <c r="J29" s="24">
        <f t="shared" si="0"/>
        <v>806199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0.7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845734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806199</v>
      </c>
      <c r="J67" s="27">
        <f t="shared" si="9"/>
        <v>806199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845734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806199</v>
      </c>
      <c r="J68" s="61">
        <f t="shared" si="10"/>
        <v>806199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176134</v>
      </c>
      <c r="E69" s="24">
        <v>0</v>
      </c>
      <c r="F69" s="24">
        <v>0</v>
      </c>
      <c r="G69" s="24">
        <v>0</v>
      </c>
      <c r="H69" s="24">
        <v>0</v>
      </c>
      <c r="I69" s="46">
        <v>175639</v>
      </c>
      <c r="J69" s="46">
        <v>175639</v>
      </c>
      <c r="K69" s="46">
        <v>0</v>
      </c>
      <c r="L69" s="46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669600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630560</v>
      </c>
      <c r="J73" s="53">
        <f>J74+J75</f>
        <v>630560</v>
      </c>
      <c r="K73" s="53"/>
      <c r="L73" s="53">
        <f>L74+L75</f>
        <v>0</v>
      </c>
      <c r="M73" s="53">
        <f>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669600</v>
      </c>
      <c r="E75" s="24">
        <v>0</v>
      </c>
      <c r="F75" s="24">
        <v>0</v>
      </c>
      <c r="G75" s="24">
        <v>0</v>
      </c>
      <c r="H75" s="24">
        <v>0</v>
      </c>
      <c r="I75" s="46">
        <v>630560</v>
      </c>
      <c r="J75" s="46">
        <v>630560</v>
      </c>
      <c r="K75" s="24">
        <v>0</v>
      </c>
      <c r="L75" s="46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5.25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33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47.25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16.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2.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845734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9" t="s">
        <v>99</v>
      </c>
      <c r="C102" s="89"/>
      <c r="D102" s="89"/>
      <c r="E102" s="7"/>
      <c r="F102" s="66"/>
      <c r="G102" s="66"/>
      <c r="H102" s="7"/>
      <c r="I102" s="81" t="s">
        <v>130</v>
      </c>
      <c r="J102" s="81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8" t="s">
        <v>40</v>
      </c>
      <c r="G103" s="78"/>
      <c r="H103" s="7"/>
      <c r="I103" s="78" t="s">
        <v>101</v>
      </c>
      <c r="J103" s="78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0" t="s">
        <v>100</v>
      </c>
      <c r="C107" s="80"/>
      <c r="D107" s="80"/>
      <c r="E107" s="7"/>
      <c r="F107" s="66"/>
      <c r="G107" s="66"/>
      <c r="H107" s="7"/>
      <c r="I107" s="81" t="s">
        <v>131</v>
      </c>
      <c r="J107" s="81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8" t="s">
        <v>40</v>
      </c>
      <c r="G108" s="78"/>
      <c r="H108" s="7"/>
      <c r="I108" s="78" t="s">
        <v>101</v>
      </c>
      <c r="J108" s="78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9" t="s">
        <v>136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D25:D27"/>
    <mergeCell ref="M26:M27"/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F25:G25"/>
    <mergeCell ref="F26:F27"/>
    <mergeCell ref="B25:B27"/>
    <mergeCell ref="A9:N9"/>
    <mergeCell ref="A8:N8"/>
    <mergeCell ref="A25:A27"/>
    <mergeCell ref="C25:C27"/>
    <mergeCell ref="G26:G27"/>
    <mergeCell ref="E25:E27"/>
    <mergeCell ref="M25:N25"/>
    <mergeCell ref="K6:N6"/>
    <mergeCell ref="K7:N7"/>
    <mergeCell ref="K2:N2"/>
    <mergeCell ref="K3:N3"/>
    <mergeCell ref="K4:N4"/>
    <mergeCell ref="K5:N5"/>
    <mergeCell ref="F11:G11"/>
    <mergeCell ref="A10:N10"/>
    <mergeCell ref="J25:K25"/>
    <mergeCell ref="J26:J27"/>
    <mergeCell ref="K26:K27"/>
    <mergeCell ref="I25:I27"/>
    <mergeCell ref="A20:N20"/>
    <mergeCell ref="N26:N27"/>
    <mergeCell ref="L25:L27"/>
    <mergeCell ref="H25:H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119"/>
  <sheetViews>
    <sheetView view="pageBreakPreview" zoomScale="75" zoomScaleSheetLayoutView="75" zoomScalePageLayoutView="0" workbookViewId="0" topLeftCell="A1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71" t="s">
        <v>102</v>
      </c>
      <c r="L2" s="71"/>
      <c r="M2" s="71"/>
      <c r="N2" s="71"/>
    </row>
    <row r="3" spans="1:14" ht="15">
      <c r="A3" s="1"/>
      <c r="B3" s="1"/>
      <c r="C3" s="1"/>
      <c r="J3" s="68"/>
      <c r="K3" s="71" t="s">
        <v>107</v>
      </c>
      <c r="L3" s="71"/>
      <c r="M3" s="71"/>
      <c r="N3" s="71"/>
    </row>
    <row r="4" spans="1:14" ht="15">
      <c r="A4" s="1"/>
      <c r="B4" s="1"/>
      <c r="C4" s="1"/>
      <c r="J4" s="68"/>
      <c r="K4" s="71" t="s">
        <v>106</v>
      </c>
      <c r="L4" s="71"/>
      <c r="M4" s="71"/>
      <c r="N4" s="71"/>
    </row>
    <row r="5" spans="1:14" ht="15">
      <c r="A5" s="2"/>
      <c r="J5" s="68"/>
      <c r="K5" s="71" t="s">
        <v>103</v>
      </c>
      <c r="L5" s="71"/>
      <c r="M5" s="71"/>
      <c r="N5" s="71"/>
    </row>
    <row r="6" spans="1:14" ht="15">
      <c r="A6" s="2"/>
      <c r="J6" s="68"/>
      <c r="K6" s="71" t="s">
        <v>104</v>
      </c>
      <c r="L6" s="71"/>
      <c r="M6" s="71"/>
      <c r="N6" s="71"/>
    </row>
    <row r="7" spans="1:14" ht="15">
      <c r="A7" s="2"/>
      <c r="J7" s="67"/>
      <c r="K7" s="71" t="s">
        <v>105</v>
      </c>
      <c r="L7" s="71"/>
      <c r="M7" s="71"/>
      <c r="N7" s="71"/>
    </row>
    <row r="8" spans="1:14" ht="18">
      <c r="A8" s="73" t="s">
        <v>41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18.75">
      <c r="A9" s="72" t="s">
        <v>63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ht="15.75">
      <c r="A11" s="4"/>
      <c r="B11" s="4"/>
      <c r="C11" s="13"/>
      <c r="D11" s="13"/>
      <c r="E11" s="13"/>
      <c r="F11" s="88" t="s">
        <v>134</v>
      </c>
      <c r="G11" s="88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132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118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5.75">
      <c r="A20" s="86" t="s">
        <v>123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9" t="s">
        <v>0</v>
      </c>
      <c r="B25" s="75" t="s">
        <v>65</v>
      </c>
      <c r="C25" s="74" t="s">
        <v>66</v>
      </c>
      <c r="D25" s="75" t="s">
        <v>67</v>
      </c>
      <c r="E25" s="83" t="s">
        <v>95</v>
      </c>
      <c r="F25" s="74" t="s">
        <v>114</v>
      </c>
      <c r="G25" s="74"/>
      <c r="H25" s="74" t="s">
        <v>1</v>
      </c>
      <c r="I25" s="74" t="s">
        <v>2</v>
      </c>
      <c r="J25" s="74" t="s">
        <v>68</v>
      </c>
      <c r="K25" s="74"/>
      <c r="L25" s="74" t="s">
        <v>69</v>
      </c>
      <c r="M25" s="74" t="s">
        <v>3</v>
      </c>
      <c r="N25" s="74"/>
    </row>
    <row r="26" spans="1:14" ht="15" customHeight="1">
      <c r="A26" s="79"/>
      <c r="B26" s="76"/>
      <c r="C26" s="74"/>
      <c r="D26" s="76"/>
      <c r="E26" s="84"/>
      <c r="F26" s="75" t="s">
        <v>93</v>
      </c>
      <c r="G26" s="75" t="s">
        <v>94</v>
      </c>
      <c r="H26" s="74"/>
      <c r="I26" s="74"/>
      <c r="J26" s="75" t="s">
        <v>93</v>
      </c>
      <c r="K26" s="75" t="s">
        <v>94</v>
      </c>
      <c r="L26" s="74"/>
      <c r="M26" s="75" t="s">
        <v>93</v>
      </c>
      <c r="N26" s="75" t="s">
        <v>94</v>
      </c>
    </row>
    <row r="27" spans="1:14" ht="82.5" customHeight="1">
      <c r="A27" s="79"/>
      <c r="B27" s="77"/>
      <c r="C27" s="74"/>
      <c r="D27" s="77"/>
      <c r="E27" s="85"/>
      <c r="F27" s="77"/>
      <c r="G27" s="77"/>
      <c r="H27" s="74"/>
      <c r="I27" s="74"/>
      <c r="J27" s="77"/>
      <c r="K27" s="77"/>
      <c r="L27" s="74"/>
      <c r="M27" s="77"/>
      <c r="N27" s="77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500000</v>
      </c>
      <c r="E29" s="24">
        <f>E95</f>
        <v>500000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447547.62</v>
      </c>
      <c r="J29" s="24">
        <f t="shared" si="0"/>
        <v>447547.62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4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3.7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2.25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18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500000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447547.62</v>
      </c>
      <c r="J67" s="27">
        <f t="shared" si="9"/>
        <v>447547.62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500000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447547.62</v>
      </c>
      <c r="J68" s="61">
        <f t="shared" si="10"/>
        <v>447547.62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6212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493788</v>
      </c>
      <c r="E73" s="53"/>
      <c r="F73" s="53">
        <f>F74+F75</f>
        <v>0</v>
      </c>
      <c r="G73" s="53"/>
      <c r="H73" s="53">
        <f>H74+H75</f>
        <v>0</v>
      </c>
      <c r="I73" s="53">
        <f>I74+I75</f>
        <v>447547.62</v>
      </c>
      <c r="J73" s="53">
        <f>J74+J75</f>
        <v>447547.62</v>
      </c>
      <c r="K73" s="53"/>
      <c r="L73" s="53">
        <f>L74+L75</f>
        <v>0</v>
      </c>
      <c r="M73" s="53">
        <f>M74+M75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/>
      <c r="B75" s="37">
        <v>3132</v>
      </c>
      <c r="C75" s="37">
        <v>450</v>
      </c>
      <c r="D75" s="46">
        <v>493788</v>
      </c>
      <c r="E75" s="24">
        <v>0</v>
      </c>
      <c r="F75" s="24">
        <v>0</v>
      </c>
      <c r="G75" s="24">
        <v>0</v>
      </c>
      <c r="H75" s="24">
        <v>0</v>
      </c>
      <c r="I75" s="46">
        <v>447547.62</v>
      </c>
      <c r="J75" s="46">
        <v>447547.62</v>
      </c>
      <c r="K75" s="24">
        <v>0</v>
      </c>
      <c r="L75" s="46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20.2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8.2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4.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4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500000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9" t="s">
        <v>99</v>
      </c>
      <c r="C102" s="89"/>
      <c r="D102" s="89"/>
      <c r="E102" s="7"/>
      <c r="F102" s="66"/>
      <c r="G102" s="66"/>
      <c r="H102" s="7"/>
      <c r="I102" s="81" t="s">
        <v>130</v>
      </c>
      <c r="J102" s="81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8" t="s">
        <v>40</v>
      </c>
      <c r="G103" s="78"/>
      <c r="H103" s="7"/>
      <c r="I103" s="78" t="s">
        <v>101</v>
      </c>
      <c r="J103" s="78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0" t="s">
        <v>100</v>
      </c>
      <c r="C107" s="80"/>
      <c r="D107" s="80"/>
      <c r="E107" s="7"/>
      <c r="F107" s="66"/>
      <c r="G107" s="66"/>
      <c r="H107" s="7"/>
      <c r="I107" s="81" t="s">
        <v>131</v>
      </c>
      <c r="J107" s="81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8" t="s">
        <v>40</v>
      </c>
      <c r="G108" s="78"/>
      <c r="H108" s="7"/>
      <c r="I108" s="78" t="s">
        <v>101</v>
      </c>
      <c r="J108" s="78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136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H25:H27"/>
    <mergeCell ref="F11:G11"/>
    <mergeCell ref="F25:G25"/>
    <mergeCell ref="F26:F27"/>
    <mergeCell ref="J25:K25"/>
    <mergeCell ref="J26:J27"/>
    <mergeCell ref="K26:K27"/>
    <mergeCell ref="I25:I27"/>
    <mergeCell ref="K2:N2"/>
    <mergeCell ref="K3:N3"/>
    <mergeCell ref="K4:N4"/>
    <mergeCell ref="K5:N5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6:N6"/>
    <mergeCell ref="K7:N7"/>
    <mergeCell ref="A10:N10"/>
    <mergeCell ref="A20:N20"/>
    <mergeCell ref="N26:N27"/>
    <mergeCell ref="L25:L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119"/>
  <sheetViews>
    <sheetView view="pageBreakPreview" zoomScale="75" zoomScaleSheetLayoutView="75" zoomScalePageLayoutView="0" workbookViewId="0" topLeftCell="A1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5.7539062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71" t="s">
        <v>102</v>
      </c>
      <c r="L2" s="71"/>
      <c r="M2" s="71"/>
      <c r="N2" s="71"/>
    </row>
    <row r="3" spans="1:14" ht="15">
      <c r="A3" s="1"/>
      <c r="B3" s="1"/>
      <c r="C3" s="1"/>
      <c r="J3" s="68"/>
      <c r="K3" s="71" t="s">
        <v>107</v>
      </c>
      <c r="L3" s="71"/>
      <c r="M3" s="71"/>
      <c r="N3" s="71"/>
    </row>
    <row r="4" spans="1:14" ht="15">
      <c r="A4" s="1"/>
      <c r="B4" s="1"/>
      <c r="C4" s="1"/>
      <c r="J4" s="68"/>
      <c r="K4" s="71" t="s">
        <v>106</v>
      </c>
      <c r="L4" s="71"/>
      <c r="M4" s="71"/>
      <c r="N4" s="71"/>
    </row>
    <row r="5" spans="1:14" ht="15">
      <c r="A5" s="2"/>
      <c r="J5" s="68"/>
      <c r="K5" s="71" t="s">
        <v>103</v>
      </c>
      <c r="L5" s="71"/>
      <c r="M5" s="71"/>
      <c r="N5" s="71"/>
    </row>
    <row r="6" spans="1:14" ht="15">
      <c r="A6" s="2"/>
      <c r="J6" s="68"/>
      <c r="K6" s="71" t="s">
        <v>104</v>
      </c>
      <c r="L6" s="71"/>
      <c r="M6" s="71"/>
      <c r="N6" s="71"/>
    </row>
    <row r="7" spans="1:14" ht="15">
      <c r="A7" s="2"/>
      <c r="J7" s="67"/>
      <c r="K7" s="71" t="s">
        <v>105</v>
      </c>
      <c r="L7" s="71"/>
      <c r="M7" s="71"/>
      <c r="N7" s="71"/>
    </row>
    <row r="8" spans="1:14" ht="18">
      <c r="A8" s="73" t="s">
        <v>41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18.75">
      <c r="A9" s="72" t="s">
        <v>63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ht="15.75">
      <c r="A11" s="4"/>
      <c r="B11" s="4"/>
      <c r="C11" s="13"/>
      <c r="D11" s="13"/>
      <c r="E11" s="13"/>
      <c r="F11" s="88" t="s">
        <v>134</v>
      </c>
      <c r="G11" s="88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132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118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9.5" customHeight="1">
      <c r="A20" s="86" t="s">
        <v>127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9" t="s">
        <v>0</v>
      </c>
      <c r="B25" s="75" t="s">
        <v>65</v>
      </c>
      <c r="C25" s="74" t="s">
        <v>66</v>
      </c>
      <c r="D25" s="75" t="s">
        <v>67</v>
      </c>
      <c r="E25" s="83" t="s">
        <v>95</v>
      </c>
      <c r="F25" s="74" t="s">
        <v>114</v>
      </c>
      <c r="G25" s="74"/>
      <c r="H25" s="74" t="s">
        <v>1</v>
      </c>
      <c r="I25" s="74" t="s">
        <v>2</v>
      </c>
      <c r="J25" s="74" t="s">
        <v>68</v>
      </c>
      <c r="K25" s="74"/>
      <c r="L25" s="74" t="s">
        <v>69</v>
      </c>
      <c r="M25" s="74" t="s">
        <v>3</v>
      </c>
      <c r="N25" s="74"/>
    </row>
    <row r="26" spans="1:14" ht="15" customHeight="1">
      <c r="A26" s="79"/>
      <c r="B26" s="76"/>
      <c r="C26" s="74"/>
      <c r="D26" s="76"/>
      <c r="E26" s="84"/>
      <c r="F26" s="75" t="s">
        <v>93</v>
      </c>
      <c r="G26" s="75" t="s">
        <v>94</v>
      </c>
      <c r="H26" s="74"/>
      <c r="I26" s="74"/>
      <c r="J26" s="75" t="s">
        <v>93</v>
      </c>
      <c r="K26" s="75" t="s">
        <v>94</v>
      </c>
      <c r="L26" s="74"/>
      <c r="M26" s="75" t="s">
        <v>93</v>
      </c>
      <c r="N26" s="75" t="s">
        <v>94</v>
      </c>
    </row>
    <row r="27" spans="1:14" ht="82.5" customHeight="1">
      <c r="A27" s="79"/>
      <c r="B27" s="77"/>
      <c r="C27" s="74"/>
      <c r="D27" s="77"/>
      <c r="E27" s="85"/>
      <c r="F27" s="77"/>
      <c r="G27" s="77"/>
      <c r="H27" s="74"/>
      <c r="I27" s="74"/>
      <c r="J27" s="77"/>
      <c r="K27" s="77"/>
      <c r="L27" s="74"/>
      <c r="M27" s="77"/>
      <c r="N27" s="77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>D31+D67</f>
        <v>2689847</v>
      </c>
      <c r="E29" s="24">
        <f>E95</f>
        <v>2689847</v>
      </c>
      <c r="F29" s="24">
        <f aca="true" t="shared" si="0" ref="F29:N29">F31+F67</f>
        <v>0</v>
      </c>
      <c r="G29" s="24">
        <f t="shared" si="0"/>
        <v>0</v>
      </c>
      <c r="H29" s="24">
        <f t="shared" si="0"/>
        <v>0</v>
      </c>
      <c r="I29" s="24">
        <f t="shared" si="0"/>
        <v>2688539</v>
      </c>
      <c r="J29" s="24">
        <f t="shared" si="0"/>
        <v>2688539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0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1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3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9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2689847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2688539</v>
      </c>
      <c r="J67" s="27">
        <f t="shared" si="9"/>
        <v>2688539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2689847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2688539</v>
      </c>
      <c r="J68" s="61">
        <f t="shared" si="10"/>
        <v>2688539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2689847</v>
      </c>
      <c r="E69" s="24">
        <v>0</v>
      </c>
      <c r="F69" s="24">
        <v>0</v>
      </c>
      <c r="G69" s="24">
        <v>0</v>
      </c>
      <c r="H69" s="24">
        <v>0</v>
      </c>
      <c r="I69" s="46">
        <v>2688539</v>
      </c>
      <c r="J69" s="46">
        <v>2688539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4.5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0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28.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3.7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2689847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9" t="s">
        <v>99</v>
      </c>
      <c r="C102" s="89"/>
      <c r="D102" s="89"/>
      <c r="E102" s="7"/>
      <c r="F102" s="66"/>
      <c r="G102" s="66"/>
      <c r="H102" s="7"/>
      <c r="I102" s="81" t="s">
        <v>130</v>
      </c>
      <c r="J102" s="81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8" t="s">
        <v>40</v>
      </c>
      <c r="G103" s="78"/>
      <c r="H103" s="7"/>
      <c r="I103" s="78" t="s">
        <v>101</v>
      </c>
      <c r="J103" s="78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0" t="s">
        <v>100</v>
      </c>
      <c r="C107" s="80"/>
      <c r="D107" s="80"/>
      <c r="E107" s="7"/>
      <c r="F107" s="66"/>
      <c r="G107" s="66"/>
      <c r="H107" s="7"/>
      <c r="I107" s="81" t="s">
        <v>131</v>
      </c>
      <c r="J107" s="81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8" t="s">
        <v>40</v>
      </c>
      <c r="G108" s="78"/>
      <c r="H108" s="7"/>
      <c r="I108" s="78" t="s">
        <v>101</v>
      </c>
      <c r="J108" s="78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136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F11:G11"/>
    <mergeCell ref="A10:N10"/>
    <mergeCell ref="A20:N20"/>
    <mergeCell ref="N26:N27"/>
    <mergeCell ref="L25:L27"/>
    <mergeCell ref="H25:H27"/>
    <mergeCell ref="F25:G25"/>
    <mergeCell ref="F26:F27"/>
    <mergeCell ref="J25:K25"/>
    <mergeCell ref="J26:J27"/>
    <mergeCell ref="K26:K27"/>
    <mergeCell ref="I25:I27"/>
    <mergeCell ref="K2:N2"/>
    <mergeCell ref="K3:N3"/>
    <mergeCell ref="K4:N4"/>
    <mergeCell ref="K5:N5"/>
    <mergeCell ref="K6:N6"/>
    <mergeCell ref="K7:N7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F108:G108"/>
    <mergeCell ref="I108:J108"/>
    <mergeCell ref="B102:D102"/>
    <mergeCell ref="I102:J102"/>
    <mergeCell ref="F103:G103"/>
    <mergeCell ref="I103:J103"/>
    <mergeCell ref="B107:D107"/>
    <mergeCell ref="I107:J10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119"/>
  <sheetViews>
    <sheetView view="pageBreakPreview" zoomScale="75" zoomScaleSheetLayoutView="75" zoomScalePageLayoutView="0" workbookViewId="0" topLeftCell="A10">
      <selection activeCell="A115" sqref="A115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71" t="s">
        <v>102</v>
      </c>
      <c r="L2" s="71"/>
      <c r="M2" s="71"/>
      <c r="N2" s="71"/>
    </row>
    <row r="3" spans="1:14" ht="15">
      <c r="A3" s="1"/>
      <c r="B3" s="1"/>
      <c r="C3" s="1"/>
      <c r="J3" s="68"/>
      <c r="K3" s="71" t="s">
        <v>107</v>
      </c>
      <c r="L3" s="71"/>
      <c r="M3" s="71"/>
      <c r="N3" s="71"/>
    </row>
    <row r="4" spans="1:14" ht="15">
      <c r="A4" s="1"/>
      <c r="B4" s="1"/>
      <c r="C4" s="1"/>
      <c r="J4" s="68"/>
      <c r="K4" s="71" t="s">
        <v>106</v>
      </c>
      <c r="L4" s="71"/>
      <c r="M4" s="71"/>
      <c r="N4" s="71"/>
    </row>
    <row r="5" spans="1:14" ht="15">
      <c r="A5" s="2"/>
      <c r="J5" s="68"/>
      <c r="K5" s="71" t="s">
        <v>103</v>
      </c>
      <c r="L5" s="71"/>
      <c r="M5" s="71"/>
      <c r="N5" s="71"/>
    </row>
    <row r="6" spans="1:14" ht="15">
      <c r="A6" s="2"/>
      <c r="J6" s="68"/>
      <c r="K6" s="71" t="s">
        <v>104</v>
      </c>
      <c r="L6" s="71"/>
      <c r="M6" s="71"/>
      <c r="N6" s="71"/>
    </row>
    <row r="7" spans="1:14" ht="15">
      <c r="A7" s="2"/>
      <c r="J7" s="67"/>
      <c r="K7" s="71" t="s">
        <v>105</v>
      </c>
      <c r="L7" s="71"/>
      <c r="M7" s="71"/>
      <c r="N7" s="71"/>
    </row>
    <row r="8" spans="1:14" ht="18">
      <c r="A8" s="73" t="s">
        <v>41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18.75">
      <c r="A9" s="72" t="s">
        <v>63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ht="15.75">
      <c r="A11" s="4"/>
      <c r="B11" s="4"/>
      <c r="C11" s="13"/>
      <c r="D11" s="13"/>
      <c r="E11" s="13"/>
      <c r="F11" s="88" t="s">
        <v>134</v>
      </c>
      <c r="G11" s="88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132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118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9.5" customHeight="1">
      <c r="A20" s="86" t="s">
        <v>124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9" t="s">
        <v>0</v>
      </c>
      <c r="B25" s="75" t="s">
        <v>65</v>
      </c>
      <c r="C25" s="74" t="s">
        <v>66</v>
      </c>
      <c r="D25" s="75" t="s">
        <v>67</v>
      </c>
      <c r="E25" s="83" t="s">
        <v>95</v>
      </c>
      <c r="F25" s="74" t="s">
        <v>114</v>
      </c>
      <c r="G25" s="74"/>
      <c r="H25" s="74" t="s">
        <v>1</v>
      </c>
      <c r="I25" s="74" t="s">
        <v>2</v>
      </c>
      <c r="J25" s="74" t="s">
        <v>68</v>
      </c>
      <c r="K25" s="74"/>
      <c r="L25" s="74" t="s">
        <v>69</v>
      </c>
      <c r="M25" s="74" t="s">
        <v>3</v>
      </c>
      <c r="N25" s="74"/>
    </row>
    <row r="26" spans="1:14" ht="15" customHeight="1">
      <c r="A26" s="79"/>
      <c r="B26" s="76"/>
      <c r="C26" s="74"/>
      <c r="D26" s="76"/>
      <c r="E26" s="84"/>
      <c r="F26" s="75" t="s">
        <v>93</v>
      </c>
      <c r="G26" s="75" t="s">
        <v>94</v>
      </c>
      <c r="H26" s="74"/>
      <c r="I26" s="74"/>
      <c r="J26" s="75" t="s">
        <v>93</v>
      </c>
      <c r="K26" s="75" t="s">
        <v>94</v>
      </c>
      <c r="L26" s="74"/>
      <c r="M26" s="75" t="s">
        <v>93</v>
      </c>
      <c r="N26" s="75" t="s">
        <v>94</v>
      </c>
    </row>
    <row r="27" spans="1:14" ht="82.5" customHeight="1">
      <c r="A27" s="79"/>
      <c r="B27" s="77"/>
      <c r="C27" s="74"/>
      <c r="D27" s="77"/>
      <c r="E27" s="85"/>
      <c r="F27" s="77"/>
      <c r="G27" s="77"/>
      <c r="H27" s="74"/>
      <c r="I27" s="74"/>
      <c r="J27" s="77"/>
      <c r="K27" s="77"/>
      <c r="L27" s="74"/>
      <c r="M27" s="77"/>
      <c r="N27" s="77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250101</v>
      </c>
      <c r="E29" s="24">
        <f>E95</f>
        <v>250101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250101</v>
      </c>
      <c r="J29" s="24">
        <f t="shared" si="0"/>
        <v>250101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0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1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3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9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250101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250101</v>
      </c>
      <c r="J67" s="27">
        <f t="shared" si="9"/>
        <v>250101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250101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250101</v>
      </c>
      <c r="J68" s="61">
        <f t="shared" si="10"/>
        <v>250101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250101</v>
      </c>
      <c r="E69" s="24">
        <v>0</v>
      </c>
      <c r="F69" s="24">
        <v>0</v>
      </c>
      <c r="G69" s="24">
        <v>0</v>
      </c>
      <c r="H69" s="24">
        <v>0</v>
      </c>
      <c r="I69" s="46">
        <v>250101</v>
      </c>
      <c r="J69" s="46">
        <v>250101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4.5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0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28.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3.7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250101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9" t="s">
        <v>99</v>
      </c>
      <c r="C102" s="89"/>
      <c r="D102" s="89"/>
      <c r="E102" s="7"/>
      <c r="F102" s="66"/>
      <c r="G102" s="66"/>
      <c r="H102" s="7"/>
      <c r="I102" s="81" t="s">
        <v>130</v>
      </c>
      <c r="J102" s="81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8" t="s">
        <v>40</v>
      </c>
      <c r="G103" s="78"/>
      <c r="H103" s="7"/>
      <c r="I103" s="78" t="s">
        <v>101</v>
      </c>
      <c r="J103" s="78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0" t="s">
        <v>100</v>
      </c>
      <c r="C107" s="80"/>
      <c r="D107" s="80"/>
      <c r="E107" s="7"/>
      <c r="F107" s="66"/>
      <c r="G107" s="66"/>
      <c r="H107" s="7"/>
      <c r="I107" s="81" t="s">
        <v>131</v>
      </c>
      <c r="J107" s="81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8" t="s">
        <v>40</v>
      </c>
      <c r="G108" s="78"/>
      <c r="H108" s="7"/>
      <c r="I108" s="78" t="s">
        <v>101</v>
      </c>
      <c r="J108" s="78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5" ht="15.75">
      <c r="A115" s="9" t="s">
        <v>136</v>
      </c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D25:D27"/>
    <mergeCell ref="M26:M27"/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F25:G25"/>
    <mergeCell ref="F26:F27"/>
    <mergeCell ref="B25:B27"/>
    <mergeCell ref="A9:N9"/>
    <mergeCell ref="A8:N8"/>
    <mergeCell ref="A25:A27"/>
    <mergeCell ref="C25:C27"/>
    <mergeCell ref="G26:G27"/>
    <mergeCell ref="E25:E27"/>
    <mergeCell ref="M25:N25"/>
    <mergeCell ref="K6:N6"/>
    <mergeCell ref="K7:N7"/>
    <mergeCell ref="K2:N2"/>
    <mergeCell ref="K3:N3"/>
    <mergeCell ref="K4:N4"/>
    <mergeCell ref="K5:N5"/>
    <mergeCell ref="F11:G11"/>
    <mergeCell ref="A10:N10"/>
    <mergeCell ref="J25:K25"/>
    <mergeCell ref="J26:J27"/>
    <mergeCell ref="K26:K27"/>
    <mergeCell ref="I25:I27"/>
    <mergeCell ref="A20:N20"/>
    <mergeCell ref="N26:N27"/>
    <mergeCell ref="L25:L27"/>
    <mergeCell ref="H25:H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Elena</cp:lastModifiedBy>
  <cp:lastPrinted>2020-01-23T12:35:40Z</cp:lastPrinted>
  <dcterms:created xsi:type="dcterms:W3CDTF">2012-01-04T13:30:53Z</dcterms:created>
  <dcterms:modified xsi:type="dcterms:W3CDTF">2020-01-23T12:36:52Z</dcterms:modified>
  <cp:category/>
  <cp:version/>
  <cp:contentType/>
  <cp:contentStatus/>
</cp:coreProperties>
</file>