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0610000" sheetId="1" r:id="rId1"/>
    <sheet name="0611010" sheetId="2" r:id="rId2"/>
    <sheet name="0611020" sheetId="3" r:id="rId3"/>
    <sheet name="0611170" sheetId="4" r:id="rId4"/>
    <sheet name="0611040" sheetId="5" r:id="rId5"/>
    <sheet name="070303" sheetId="6" r:id="rId6"/>
    <sheet name="0611070" sheetId="7" r:id="rId7"/>
    <sheet name="0611090" sheetId="8" r:id="rId8"/>
    <sheet name="0611110" sheetId="9" r:id="rId9"/>
    <sheet name="0611150" sheetId="10" r:id="rId10"/>
    <sheet name="0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0">'0611161'!$A$1:$N$123</definedName>
    <definedName name="_xlnm.Print_Area" localSheetId="11">'0611162'!$A$1:$N$123</definedName>
    <definedName name="_xlnm.Print_Area" localSheetId="3">'0611170'!$A$1:$N$123</definedName>
    <definedName name="_xlnm.Print_Area" localSheetId="12">'0617363'!$A$1:$N$123</definedName>
    <definedName name="_xlnm.Print_Area" localSheetId="13">'0617530'!$A$1:$N$123</definedName>
    <definedName name="_xlnm.Print_Area" localSheetId="5">'070303'!$A$1:$N$123</definedName>
  </definedNames>
  <calcPr fullCalcOnLoad="1"/>
</workbook>
</file>

<file path=xl/sharedStrings.xml><?xml version="1.0" encoding="utf-8"?>
<sst xmlns="http://schemas.openxmlformats.org/spreadsheetml/2006/main" count="1946" uniqueCount="143">
  <si>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</si>
  <si>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</si>
  <si>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</si>
  <si>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</si>
  <si>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</si>
  <si>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</si>
  <si>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</si>
  <si>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</si>
  <si>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</si>
  <si>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</si>
  <si>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</si>
  <si>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</si>
  <si>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</si>
  <si>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</si>
  <si>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</si>
  <si>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</si>
  <si>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</si>
  <si>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</si>
  <si>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</si>
  <si>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</si>
  <si>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</si>
  <si>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</si>
  <si>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</si>
  <si>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</si>
  <si>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</si>
  <si>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</si>
  <si>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</si>
  <si>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</si>
  <si>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</si>
  <si>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</si>
  <si>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</si>
  <si>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</si>
  <si>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</si>
  <si>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</si>
  <si>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</si>
  <si>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</si>
  <si>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</si>
  <si>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</si>
  <si>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</si>
  <si>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</si>
  <si>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</si>
  <si>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</si>
  <si>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</si>
  <si>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</si>
  <si>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</si>
  <si>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</si>
  <si>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</si>
  <si>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</si>
  <si>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</si>
  <si>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</si>
  <si>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</si>
  <si>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</si>
  <si>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</si>
  <si>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</si>
  <si>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</si>
  <si>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</si>
  <si>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</si>
  <si>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</si>
  <si>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</si>
  <si>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</si>
  <si>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</si>
  <si>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</si>
  <si>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</si>
  <si>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</si>
  <si>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</si>
  <si>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</si>
  <si>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</si>
  <si>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</si>
  <si>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</si>
  <si>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</si>
  <si>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</si>
  <si>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</si>
  <si>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</si>
  <si>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</si>
  <si>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</si>
  <si>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</si>
  <si>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</si>
  <si>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</si>
  <si>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</si>
  <si>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</si>
  <si>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</si>
  <si>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</si>
  <si>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</si>
  <si>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</si>
  <si>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</si>
  <si>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</si>
  <si>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</si>
  <si>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</si>
  <si>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</si>
  <si>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</si>
  <si>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</si>
  <si>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</si>
  <si>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</si>
  <si>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</si>
  <si>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</si>
  <si>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</si>
  <si>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</si>
  <si>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</si>
  <si>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</si>
  <si>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</si>
  <si>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</si>
  <si>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</si>
  <si>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</si>
  <si>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</si>
  <si>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</si>
  <si>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</si>
  <si>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</si>
  <si>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</si>
  <si>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</si>
  <si>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</si>
  <si>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</si>
  <si>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</si>
  <si>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</si>
  <si>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</si>
  <si>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</si>
  <si>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</si>
  <si>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t>за І квартал 2018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</si>
  <si>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</si>
  <si>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</si>
  <si>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річна.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</si>
  <si>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</si>
  <si>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</si>
  <si>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</si>
  <si>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</si>
  <si>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</si>
  <si>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</si>
  <si>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</si>
  <si>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</si>
  <si>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</si>
  <si>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</si>
  <si>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</si>
  <si>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</si>
  <si>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</si>
  <si>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</si>
  <si>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t>Л.Костенко</t>
  </si>
  <si>
    <t>О.Шевякова</t>
  </si>
  <si>
    <t>"10" квітня 2018 року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</si>
  <si>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</si>
  <si>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</si>
  <si>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 xml:space="preserve">Періодичність: </t>
    </r>
    <r>
      <rPr>
        <u val="single"/>
        <sz val="10"/>
        <rFont val="Times New Roman"/>
        <family val="1"/>
      </rPr>
      <t>квартальна (проміжна)</t>
    </r>
  </si>
  <si>
    <t>за перше півріччя 2019 року</t>
  </si>
  <si>
    <r>
      <t xml:space="preserve">"11" </t>
    </r>
    <r>
      <rPr>
        <u val="single"/>
        <sz val="12"/>
        <color indexed="8"/>
        <rFont val="Times New Roman"/>
        <family val="1"/>
      </rPr>
      <t>липня</t>
    </r>
    <r>
      <rPr>
        <sz val="12"/>
        <color indexed="8"/>
        <rFont val="Times New Roman"/>
        <family val="1"/>
      </rPr>
      <t xml:space="preserve"> 2019 року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</si>
  <si>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_0611170 __ Забезпечення діяльності інклюзивно-ресурсних центрів__                                   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</si>
</sst>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грн.&quot;"/>
    <numFmt numFmtId="194" formatCode="#,##0.00&quot;р.&quot;"/>
    <numFmt numFmtId="195" formatCode="000000"/>
    <numFmt numFmtId="196" formatCode="_-* #,##0.0_р_._-;\-* #,##0.0_р_._-;_-* &quot;-&quot;??_р_._-;_-@_-"/>
    <numFmt numFmtId="197" formatCode="_-* #,##0_р_._-;\-* #,##0_р_._-;_-* &quot;-&quot;??_р_._-;_-@_-"/>
    <numFmt numFmtId="198" formatCode="[&lt;&gt;0]0.00;[=0]\-;General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 CYR"/>
      <family val="0"/>
    </font>
    <font>
      <u val="single"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40" fillId="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3" fillId="14" borderId="6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8" fillId="9" borderId="1" applyNumberFormat="0" applyAlignment="0" applyProtection="0"/>
    <xf numFmtId="0" fontId="32" fillId="0" borderId="7" applyNumberFormat="0" applyFill="0" applyAlignment="0" applyProtection="0"/>
    <xf numFmtId="0" fontId="3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9" borderId="9" applyNumberFormat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9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9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9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98" fontId="41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Currency" xfId="41"/>
    <cellStyle name="Currency [0]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Нейтральний" xfId="50"/>
    <cellStyle name="Обчислення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8.1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117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5" t="s">
        <v>110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38392222.67</v>
      </c>
      <c r="E29" s="24">
        <f>E95</f>
        <v>22470860.67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19009023.990000002</v>
      </c>
      <c r="J29" s="24">
        <f t="shared" si="0"/>
        <v>7154841.390000001</v>
      </c>
      <c r="K29" s="24">
        <f t="shared" si="0"/>
        <v>0</v>
      </c>
      <c r="L29" s="24">
        <f t="shared" si="0"/>
        <v>597420.6799999999</v>
      </c>
      <c r="M29" s="24">
        <f t="shared" si="0"/>
        <v>11854182.6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38392222.67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19009023.990000002</v>
      </c>
      <c r="J67" s="27">
        <f t="shared" si="9"/>
        <v>7154841.390000001</v>
      </c>
      <c r="K67" s="27">
        <f t="shared" si="9"/>
        <v>0</v>
      </c>
      <c r="L67" s="27">
        <f t="shared" si="9"/>
        <v>597420.6799999999</v>
      </c>
      <c r="M67" s="27">
        <f>M69+M75</f>
        <v>11854182.6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38392222.67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19009023.990000002</v>
      </c>
      <c r="J68" s="61">
        <f t="shared" si="10"/>
        <v>7154841.390000001</v>
      </c>
      <c r="K68" s="61">
        <f t="shared" si="10"/>
        <v>0</v>
      </c>
      <c r="L68" s="61">
        <f t="shared" si="10"/>
        <v>597420.6799999999</v>
      </c>
      <c r="M68" s="61">
        <f t="shared" si="10"/>
        <v>11854182.6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'0611010'!D69+'0611020'!D69+'0611170'!D69+'0611040'!D69+'070303'!D69+'0611070'!D69+'0611090'!D69+'0611110'!D69+'0611150'!D69+'0611161'!D69+'0611162'!D69+'0617363'!D69+'0617530'!D69</f>
        <v>15002977.78</v>
      </c>
      <c r="E69" s="24">
        <f>'0611010'!E69+'0611020'!E69+'0611040'!E69+'070303'!E69+'0611070'!E69+'0611090'!E69+'0611150'!E69+'0611161'!E69+'0611162'!E69+'0617530'!E69</f>
        <v>0</v>
      </c>
      <c r="F69" s="24">
        <f>'0611010'!F69+'0611020'!F69+'0611040'!F69+'070303'!F69+'0611070'!F69+'0611090'!F69+'0611150'!F69+'0611161'!F69+'0611162'!F69+'0617530'!F69</f>
        <v>0</v>
      </c>
      <c r="G69" s="24">
        <f>'0611010'!G69+'0611020'!G69+'0611040'!G69+'070303'!G69+'0611070'!G69+'0611090'!G69+'0611150'!G69+'0611161'!G69+'0611162'!G69+'0617530'!G69</f>
        <v>0</v>
      </c>
      <c r="H69" s="24">
        <f>'0611010'!H69+'0611020'!H69+'0611040'!H69+'070303'!H69+'0611070'!H69+'0611090'!H69+'0611150'!H69+'0611161'!H69+'0611162'!H69+'0617530'!H69</f>
        <v>0</v>
      </c>
      <c r="I69" s="46">
        <f>'0611010'!I69+'0611020'!I69+'0611170'!I69+'0611040'!I69+'070303'!I69+'0611070'!I69+'0611090'!I69+'0611110'!I69+'0611150'!I69+'0611161'!I69+'0611162'!I69+'0617363'!I69+'0617530'!I69</f>
        <v>6454929.779999999</v>
      </c>
      <c r="J69" s="46">
        <f>'0611010'!J69+'0611020'!J69+'0611170'!J69+'0611040'!J69+'070303'!J69+'0611070'!J69+'0611090'!J69+'0611110'!J69+'0611150'!J69+'0611161'!J69+'0611162'!J69+'0617363'!J69+'0617530'!J69</f>
        <v>1804188.78</v>
      </c>
      <c r="K69" s="46">
        <f>'0611010'!K69+'0611020'!K69+'0611040'!K69+'070303'!K69+'0611070'!K69+'0611090'!K69+'0611150'!K69+'0611161'!K69+'0611162'!K69+'0617530'!K69</f>
        <v>0</v>
      </c>
      <c r="L69" s="46">
        <f>'0611010'!L69+'0611020'!L69+'0611040'!L69+'070303'!L69+'0611070'!L69+'0611090'!L69+'0611150'!L69+'0611161'!L69+'0611162'!L69+'0617530'!L69</f>
        <v>0</v>
      </c>
      <c r="M69" s="46">
        <f>I69-J69</f>
        <v>4650740.999999999</v>
      </c>
      <c r="N69" s="24">
        <f>'0611010'!N69+'0611020'!N69+'0611040'!N69+'070303'!N69+'0611070'!N69+'0611090'!N69+'0611150'!N69+'0611161'!N69+'0611162'!N69+'0617530'!N69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46">
        <f>'0611010'!M70+'0611020'!M70+'0611040'!M70+'070303'!M70+'0611070'!M70+'0611090'!M70+'0611150'!M70+'0611161'!M70+'0611162'!M70+'0617530'!M70</f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46">
        <f>'0611010'!M71+'0611020'!M71+'0611040'!M71+'070303'!M71+'0611070'!M71+'0611090'!M71+'0611150'!M71+'0611161'!M71+'0611162'!M71+'0617530'!M71</f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46">
        <f>'0611010'!M72+'0611020'!M72+'0611040'!M72+'070303'!M72+'0611070'!M72+'0611090'!M72+'0611150'!M72+'0611161'!M72+'0611162'!M72+'0617530'!M72</f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23389244.89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12554094.21</v>
      </c>
      <c r="J73" s="53">
        <f>J74+J75</f>
        <v>5350652.61</v>
      </c>
      <c r="K73" s="53"/>
      <c r="L73" s="53">
        <f>L74+L75</f>
        <v>597420.6799999999</v>
      </c>
      <c r="M73" s="46">
        <f>M75</f>
        <v>7203441.600000001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46">
        <f>'0611010'!M74+'0611020'!M74+'0611040'!M74+'070303'!M74+'0611070'!M74+'0611090'!M74+'0611150'!M74+'0611161'!M74+'0611162'!M74+'0617530'!M74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'0611010'!D75+'0611020'!D75+'0611170'!D75+'0611040'!D75+'070303'!D75+'0611070'!D75+'0611090'!D75+'0611110'!D75+'0611150'!D75+'0611161'!D75+'0611162'!D75+'0617363'!D75+'0617530'!D75</f>
        <v>23389244.89</v>
      </c>
      <c r="E75" s="24">
        <f>'0611010'!E75+'0611020'!E75+'0611040'!E75+'070303'!E75+'0611070'!E75+'0611090'!E75+'0611150'!E75+'0611161'!E75+'0611162'!E75+'0617530'!E75</f>
        <v>0</v>
      </c>
      <c r="F75" s="24">
        <f>'0611010'!F75+'0611020'!F75+'0611040'!F75+'070303'!F75+'0611070'!F75+'0611090'!F75+'0611150'!F75+'0611161'!F75+'0611162'!F75+'0617530'!F75</f>
        <v>0</v>
      </c>
      <c r="G75" s="24">
        <f>'0611010'!G75+'0611020'!G75+'0611040'!G75+'070303'!G75+'0611070'!G75+'0611090'!G75+'0611150'!G75+'0611161'!G75+'0611162'!G75+'0617530'!G75</f>
        <v>0</v>
      </c>
      <c r="H75" s="24">
        <f>'0611010'!H75+'0611020'!H75+'0611040'!H75+'070303'!H75+'0611070'!H75+'0611090'!H75+'0611150'!H75+'0611161'!H75+'0611162'!H75+'0617530'!H75</f>
        <v>0</v>
      </c>
      <c r="I75" s="46">
        <f>'0611010'!I75+'0611020'!I75+'0611170'!I75+'0611040'!I75+'0611070'!I75+'0611090'!I75+'0611110'!I75+'0611150'!I75+'0611161'!I75+'0611162'!I75+'0617363'!I75+'0617530'!I75</f>
        <v>12554094.21</v>
      </c>
      <c r="J75" s="46">
        <f>'0611010'!J75+'0611020'!J75+'0611170'!J75+'0611040'!J75+'0611070'!J75+'0611090'!J75+'0611110'!J75+'0611150'!J75+'0611161'!J75+'0611162'!J75+'0617363'!J75+'0617530'!J75</f>
        <v>5350652.61</v>
      </c>
      <c r="K75" s="46">
        <f>'0611010'!K75+'0611020'!K75+'0611040'!K75+'070303'!K75+'0611070'!K75+'0611090'!K75+'0611150'!K75+'0611161'!K75+'0611162'!K75+'0617530'!K75</f>
        <v>0</v>
      </c>
      <c r="L75" s="46">
        <f>'0611010'!L75+'0611020'!L75+'0611040'!L75+'070303'!L75+'0611070'!L75+'0611090'!L75+'0611150'!L75+'0611161'!L75+'0611162'!L75+'0617530'!L75</f>
        <v>597420.6799999999</v>
      </c>
      <c r="M75" s="46">
        <f>I75-J75</f>
        <v>7203441.600000001</v>
      </c>
      <c r="N75" s="24">
        <f>'0611010'!N75+'0611020'!N75+'0611040'!N75+'070303'!N75+'0611070'!N75+'0611090'!N75+'0611150'!N75+'0611161'!N75+'0611162'!N75+'0617530'!N75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'0611010'!E95+'0611020'!E95+'0611170'!E95+'0611040'!E95+'070303'!E95+'0611070'!E95+'0611090'!E95+'0611110'!E95+'0611150'!E95+'0611161'!E95+'0611162'!E95+'0617363'!E95+'0617530'!E95</f>
        <v>22470860.67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00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5" t="s">
        <v>128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270000</v>
      </c>
      <c r="E29" s="24">
        <f>E95</f>
        <v>200000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135540</v>
      </c>
      <c r="J29" s="24">
        <f t="shared" si="0"/>
        <v>135540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270000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135540</v>
      </c>
      <c r="J67" s="27">
        <f t="shared" si="9"/>
        <v>135540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270000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135540</v>
      </c>
      <c r="J68" s="61">
        <f t="shared" si="10"/>
        <v>135540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270000</v>
      </c>
      <c r="E69" s="24">
        <v>0</v>
      </c>
      <c r="F69" s="24">
        <v>0</v>
      </c>
      <c r="G69" s="24">
        <v>0</v>
      </c>
      <c r="H69" s="24">
        <v>0</v>
      </c>
      <c r="I69" s="46">
        <v>135540</v>
      </c>
      <c r="J69" s="46">
        <v>135540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A8:N8"/>
    <mergeCell ref="A25:A27"/>
    <mergeCell ref="C25:C27"/>
    <mergeCell ref="G26:G27"/>
    <mergeCell ref="E25:E27"/>
    <mergeCell ref="M25:N25"/>
    <mergeCell ref="D25:D27"/>
    <mergeCell ref="M26:M27"/>
    <mergeCell ref="F25:G25"/>
    <mergeCell ref="F26:F27"/>
    <mergeCell ref="B25:B27"/>
    <mergeCell ref="A9:N9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97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5" t="s">
        <v>129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150000</v>
      </c>
      <c r="E29" s="24">
        <f>E95</f>
        <v>150000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149862</v>
      </c>
      <c r="J29" s="24">
        <f t="shared" si="0"/>
        <v>149862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149862</v>
      </c>
      <c r="J67" s="27">
        <f t="shared" si="9"/>
        <v>149862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149862</v>
      </c>
      <c r="J68" s="61">
        <f t="shared" si="10"/>
        <v>149862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150000</v>
      </c>
      <c r="E69" s="24">
        <v>0</v>
      </c>
      <c r="F69" s="24">
        <v>0</v>
      </c>
      <c r="G69" s="24">
        <v>0</v>
      </c>
      <c r="H69" s="24">
        <v>0</v>
      </c>
      <c r="I69" s="46">
        <v>149862</v>
      </c>
      <c r="J69" s="46">
        <v>149862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K2:N2"/>
    <mergeCell ref="K3:N3"/>
    <mergeCell ref="K4:N4"/>
    <mergeCell ref="K5:N5"/>
    <mergeCell ref="K6:N6"/>
    <mergeCell ref="K7:N7"/>
    <mergeCell ref="A20:J20"/>
    <mergeCell ref="A10:N10"/>
    <mergeCell ref="E25:E27"/>
    <mergeCell ref="M25:N25"/>
    <mergeCell ref="D25:D27"/>
    <mergeCell ref="M26:M27"/>
    <mergeCell ref="N26:N27"/>
    <mergeCell ref="L25:L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5" t="s">
        <v>130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747838</v>
      </c>
      <c r="E29" s="24">
        <f>E95</f>
        <v>747838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747838</v>
      </c>
      <c r="J29" s="24">
        <f t="shared" si="0"/>
        <v>747838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747838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747838</v>
      </c>
      <c r="J67" s="27">
        <f t="shared" si="9"/>
        <v>747838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747838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747838</v>
      </c>
      <c r="J68" s="61">
        <f t="shared" si="10"/>
        <v>747838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747838</v>
      </c>
      <c r="E69" s="24">
        <v>0</v>
      </c>
      <c r="F69" s="24">
        <v>0</v>
      </c>
      <c r="G69" s="24">
        <v>0</v>
      </c>
      <c r="H69" s="24">
        <v>0</v>
      </c>
      <c r="I69" s="46">
        <v>747838</v>
      </c>
      <c r="J69" s="46">
        <v>747838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747838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N26:N27"/>
    <mergeCell ref="L25:L27"/>
    <mergeCell ref="K6:N6"/>
    <mergeCell ref="K7:N7"/>
    <mergeCell ref="K2:N2"/>
    <mergeCell ref="K3:N3"/>
    <mergeCell ref="K4:N4"/>
    <mergeCell ref="K5:N5"/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9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8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5" t="s">
        <v>132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13155748.67</v>
      </c>
      <c r="E29" s="24">
        <f>E95</f>
        <v>13155748.67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13054661.7</v>
      </c>
      <c r="J29" s="24">
        <f t="shared" si="0"/>
        <v>4101016</v>
      </c>
      <c r="K29" s="24">
        <f t="shared" si="0"/>
        <v>0</v>
      </c>
      <c r="L29" s="24">
        <f t="shared" si="0"/>
        <v>0</v>
      </c>
      <c r="M29" s="24">
        <f>M31+M67</f>
        <v>8953645.7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13155748.67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13054661.7</v>
      </c>
      <c r="J67" s="27">
        <f t="shared" si="9"/>
        <v>4101016</v>
      </c>
      <c r="K67" s="27">
        <f t="shared" si="9"/>
        <v>0</v>
      </c>
      <c r="L67" s="27">
        <f t="shared" si="9"/>
        <v>0</v>
      </c>
      <c r="M67" s="27">
        <f t="shared" si="9"/>
        <v>8953645.7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13155748.67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13054661.7</v>
      </c>
      <c r="J68" s="61">
        <f t="shared" si="10"/>
        <v>4101016</v>
      </c>
      <c r="K68" s="61">
        <f t="shared" si="10"/>
        <v>0</v>
      </c>
      <c r="L68" s="61">
        <f t="shared" si="10"/>
        <v>0</v>
      </c>
      <c r="M68" s="61">
        <f t="shared" si="10"/>
        <v>8953645.7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2434938.78</v>
      </c>
      <c r="E69" s="24">
        <v>0</v>
      </c>
      <c r="F69" s="24">
        <v>0</v>
      </c>
      <c r="G69" s="24">
        <v>0</v>
      </c>
      <c r="H69" s="24">
        <v>0</v>
      </c>
      <c r="I69" s="46">
        <v>2391534.78</v>
      </c>
      <c r="J69" s="46">
        <v>263597.78</v>
      </c>
      <c r="K69" s="46">
        <v>0</v>
      </c>
      <c r="L69" s="46">
        <v>0</v>
      </c>
      <c r="M69" s="46">
        <f>I69-J69</f>
        <v>2127937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10720809.89</v>
      </c>
      <c r="E73" s="53"/>
      <c r="F73" s="53">
        <f>F74+F75</f>
        <v>0</v>
      </c>
      <c r="G73" s="53"/>
      <c r="H73" s="53">
        <f aca="true" t="shared" si="11" ref="H73:N73">H74+H75</f>
        <v>0</v>
      </c>
      <c r="I73" s="53">
        <f t="shared" si="11"/>
        <v>10663126.92</v>
      </c>
      <c r="J73" s="53">
        <f t="shared" si="11"/>
        <v>3837418.22</v>
      </c>
      <c r="K73" s="53">
        <f t="shared" si="11"/>
        <v>0</v>
      </c>
      <c r="L73" s="53">
        <f t="shared" si="11"/>
        <v>0</v>
      </c>
      <c r="M73" s="53">
        <f t="shared" si="11"/>
        <v>6825708.699999999</v>
      </c>
      <c r="N73" s="53">
        <f t="shared" si="11"/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10720809.89</v>
      </c>
      <c r="E75" s="24">
        <v>0</v>
      </c>
      <c r="F75" s="24">
        <v>0</v>
      </c>
      <c r="G75" s="24">
        <v>0</v>
      </c>
      <c r="H75" s="24">
        <v>0</v>
      </c>
      <c r="I75" s="46">
        <v>10663126.92</v>
      </c>
      <c r="J75" s="46">
        <v>3837418.22</v>
      </c>
      <c r="K75" s="24">
        <v>0</v>
      </c>
      <c r="L75" s="24">
        <v>0</v>
      </c>
      <c r="M75" s="46">
        <f>I75-J75</f>
        <v>6825708.699999999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D29</f>
        <v>13155748.67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25:B27"/>
    <mergeCell ref="A9:N9"/>
    <mergeCell ref="A8:N8"/>
    <mergeCell ref="A25:A27"/>
    <mergeCell ref="C25:C27"/>
    <mergeCell ref="G26:G27"/>
    <mergeCell ref="K6:N6"/>
    <mergeCell ref="K7:N7"/>
    <mergeCell ref="A10:N10"/>
    <mergeCell ref="A20:J20"/>
    <mergeCell ref="K2:N2"/>
    <mergeCell ref="K3:N3"/>
    <mergeCell ref="K4:N4"/>
    <mergeCell ref="K5:N5"/>
    <mergeCell ref="E25:E27"/>
    <mergeCell ref="M25:N25"/>
    <mergeCell ref="D25:D27"/>
    <mergeCell ref="M26:M27"/>
    <mergeCell ref="N26:N27"/>
    <mergeCell ref="L25:L27"/>
    <mergeCell ref="J25:K25"/>
    <mergeCell ref="J26:J27"/>
    <mergeCell ref="K26:K27"/>
    <mergeCell ref="I25:I27"/>
    <mergeCell ref="H25:H27"/>
    <mergeCell ref="F11:G11"/>
    <mergeCell ref="F25:G25"/>
    <mergeCell ref="F26:F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M135" sqref="M13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5" t="s">
        <v>133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46500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46500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46500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46500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K2:N2"/>
    <mergeCell ref="K3:N3"/>
    <mergeCell ref="K4:N4"/>
    <mergeCell ref="K5:N5"/>
    <mergeCell ref="K6:N6"/>
    <mergeCell ref="K7:N7"/>
    <mergeCell ref="A10:N10"/>
    <mergeCell ref="A20:J20"/>
    <mergeCell ref="E25:E27"/>
    <mergeCell ref="M25:N25"/>
    <mergeCell ref="D25:D27"/>
    <mergeCell ref="M26:M27"/>
    <mergeCell ref="N26:N27"/>
    <mergeCell ref="L25:L27"/>
    <mergeCell ref="J25:K25"/>
    <mergeCell ref="J26:J27"/>
    <mergeCell ref="K26:K27"/>
    <mergeCell ref="I25:I27"/>
  </mergeCells>
  <printOptions horizontalCentered="1"/>
  <pageMargins left="0.03937007874015748" right="0.03937007874015748" top="0" bottom="0" header="0.11811023622047245" footer="0.11811023622047245"/>
  <pageSetup fitToHeight="2" fitToWidth="2" horizontalDpi="600" verticalDpi="600" orientation="landscape" paperSize="9" scale="55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5" t="s">
        <v>120</v>
      </c>
      <c r="B20" s="86"/>
      <c r="C20" s="86"/>
      <c r="D20" s="86"/>
      <c r="E20" s="86"/>
      <c r="F20" s="86"/>
      <c r="G20" s="86"/>
      <c r="H20" s="86"/>
      <c r="I20" s="86"/>
      <c r="J20" s="86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3820000</v>
      </c>
      <c r="E29" s="24">
        <f>E95</f>
        <v>838000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679491.5</v>
      </c>
      <c r="J29" s="24">
        <f t="shared" si="0"/>
        <v>617408.13</v>
      </c>
      <c r="K29" s="24">
        <f t="shared" si="0"/>
        <v>0</v>
      </c>
      <c r="L29" s="24">
        <f t="shared" si="0"/>
        <v>427820.17</v>
      </c>
      <c r="M29" s="24">
        <f t="shared" si="0"/>
        <v>62083.369999999995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3820000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679491.5</v>
      </c>
      <c r="J67" s="27">
        <f t="shared" si="9"/>
        <v>617408.13</v>
      </c>
      <c r="K67" s="27">
        <f t="shared" si="9"/>
        <v>0</v>
      </c>
      <c r="L67" s="27">
        <f t="shared" si="9"/>
        <v>427820.17</v>
      </c>
      <c r="M67" s="27">
        <f t="shared" si="9"/>
        <v>62083.369999999995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3820000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679491.5</v>
      </c>
      <c r="J68" s="61">
        <f t="shared" si="10"/>
        <v>617408.13</v>
      </c>
      <c r="K68" s="61">
        <f t="shared" si="10"/>
        <v>0</v>
      </c>
      <c r="L68" s="61">
        <f t="shared" si="10"/>
        <v>427820.17</v>
      </c>
      <c r="M68" s="61">
        <f t="shared" si="10"/>
        <v>62083.369999999995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820000</v>
      </c>
      <c r="E69" s="24">
        <v>0</v>
      </c>
      <c r="F69" s="24">
        <v>0</v>
      </c>
      <c r="G69" s="24">
        <v>0</v>
      </c>
      <c r="H69" s="24">
        <v>0</v>
      </c>
      <c r="I69" s="46">
        <v>289804</v>
      </c>
      <c r="J69" s="46">
        <v>279058</v>
      </c>
      <c r="K69" s="24">
        <v>0</v>
      </c>
      <c r="L69" s="46">
        <v>0</v>
      </c>
      <c r="M69" s="46">
        <f>I69-J69</f>
        <v>10746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3000000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389687.5</v>
      </c>
      <c r="J73" s="53">
        <f>J74+J75</f>
        <v>338350.13</v>
      </c>
      <c r="K73" s="53"/>
      <c r="L73" s="53">
        <f>L74+L75</f>
        <v>427820.17</v>
      </c>
      <c r="M73" s="53">
        <f>M75</f>
        <v>51337.369999999995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3000000</v>
      </c>
      <c r="E75" s="24">
        <v>0</v>
      </c>
      <c r="F75" s="24">
        <v>0</v>
      </c>
      <c r="G75" s="24">
        <v>0</v>
      </c>
      <c r="H75" s="24">
        <v>0</v>
      </c>
      <c r="I75" s="46">
        <v>389687.5</v>
      </c>
      <c r="J75" s="46">
        <v>338350.13</v>
      </c>
      <c r="K75" s="24">
        <v>0</v>
      </c>
      <c r="L75" s="46">
        <v>427820.17</v>
      </c>
      <c r="M75" s="46">
        <f>I75-J75</f>
        <v>51337.369999999995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838000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F103:G103"/>
    <mergeCell ref="I103:J103"/>
    <mergeCell ref="G26:G27"/>
    <mergeCell ref="E25:E27"/>
    <mergeCell ref="B102:D102"/>
    <mergeCell ref="I102:J102"/>
    <mergeCell ref="D25:D27"/>
    <mergeCell ref="H25:H27"/>
    <mergeCell ref="B25:B27"/>
    <mergeCell ref="A8:N8"/>
    <mergeCell ref="A10:N10"/>
    <mergeCell ref="A9:N9"/>
    <mergeCell ref="K6:N6"/>
    <mergeCell ref="K7:N7"/>
    <mergeCell ref="K2:N2"/>
    <mergeCell ref="K3:N3"/>
    <mergeCell ref="K4:N4"/>
    <mergeCell ref="K5:N5"/>
    <mergeCell ref="K26:K27"/>
    <mergeCell ref="I25:I27"/>
    <mergeCell ref="M25:N25"/>
    <mergeCell ref="L25:L27"/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138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5" t="s">
        <v>124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15510798</v>
      </c>
      <c r="E29" s="24">
        <f>E95</f>
        <v>5207783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2586913.79</v>
      </c>
      <c r="J29" s="24">
        <f t="shared" si="0"/>
        <v>1188862.26</v>
      </c>
      <c r="K29" s="24">
        <f t="shared" si="0"/>
        <v>0</v>
      </c>
      <c r="L29" s="24">
        <f t="shared" si="0"/>
        <v>169600.51</v>
      </c>
      <c r="M29" s="24">
        <f t="shared" si="0"/>
        <v>1398051.53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15510798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2586913.79</v>
      </c>
      <c r="J67" s="27">
        <f t="shared" si="9"/>
        <v>1188862.26</v>
      </c>
      <c r="K67" s="27">
        <f t="shared" si="9"/>
        <v>0</v>
      </c>
      <c r="L67" s="27">
        <f t="shared" si="9"/>
        <v>169600.51</v>
      </c>
      <c r="M67" s="27">
        <f t="shared" si="9"/>
        <v>1398051.53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15510798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2586913.79</v>
      </c>
      <c r="J68" s="61">
        <f t="shared" si="10"/>
        <v>1188862.26</v>
      </c>
      <c r="K68" s="61">
        <f t="shared" si="10"/>
        <v>0</v>
      </c>
      <c r="L68" s="61">
        <f>L69+L73</f>
        <v>169600.51</v>
      </c>
      <c r="M68" s="61">
        <f t="shared" si="10"/>
        <v>1398051.53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7224863</v>
      </c>
      <c r="E69" s="24">
        <v>0</v>
      </c>
      <c r="F69" s="24">
        <v>0</v>
      </c>
      <c r="G69" s="24">
        <v>0</v>
      </c>
      <c r="H69" s="24">
        <v>0</v>
      </c>
      <c r="I69" s="46">
        <v>1385634</v>
      </c>
      <c r="J69" s="46">
        <v>129728</v>
      </c>
      <c r="K69" s="24">
        <v>0</v>
      </c>
      <c r="L69" s="46">
        <v>0</v>
      </c>
      <c r="M69" s="46">
        <f>I69-J69</f>
        <v>1255906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8285935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1201279.79</v>
      </c>
      <c r="J73" s="53">
        <f>J74+J75</f>
        <v>1059134.26</v>
      </c>
      <c r="K73" s="53"/>
      <c r="L73" s="53">
        <f>L74+L75</f>
        <v>169600.51</v>
      </c>
      <c r="M73" s="53">
        <f>M75</f>
        <v>142145.53000000003</v>
      </c>
      <c r="N73" s="53">
        <f>N74+N75</f>
        <v>0</v>
      </c>
    </row>
    <row r="74" spans="1:14" ht="32.25" thickBot="1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 thickBot="1" thickTop="1">
      <c r="A75" s="54" t="s">
        <v>27</v>
      </c>
      <c r="B75" s="37">
        <v>3132</v>
      </c>
      <c r="C75" s="37">
        <v>450</v>
      </c>
      <c r="D75" s="69">
        <v>8285935</v>
      </c>
      <c r="E75" s="24">
        <v>0</v>
      </c>
      <c r="F75" s="24">
        <v>0</v>
      </c>
      <c r="G75" s="24">
        <v>0</v>
      </c>
      <c r="H75" s="24">
        <v>0</v>
      </c>
      <c r="I75" s="46">
        <v>1201279.79</v>
      </c>
      <c r="J75" s="46">
        <v>1059134.26</v>
      </c>
      <c r="K75" s="24">
        <v>0</v>
      </c>
      <c r="L75" s="46">
        <v>169600.51</v>
      </c>
      <c r="M75" s="46">
        <f>I75-J75</f>
        <v>142145.53000000003</v>
      </c>
      <c r="N75" s="24">
        <v>0</v>
      </c>
    </row>
    <row r="76" spans="1:14" ht="21.75" customHeight="1" thickTop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5207783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M25:N25"/>
    <mergeCell ref="D25:D27"/>
    <mergeCell ref="M26:M27"/>
    <mergeCell ref="H25:H27"/>
    <mergeCell ref="N26:N27"/>
    <mergeCell ref="L25:L27"/>
    <mergeCell ref="K6:N6"/>
    <mergeCell ref="K7:N7"/>
    <mergeCell ref="A10:N10"/>
    <mergeCell ref="A20:N20"/>
    <mergeCell ref="J25:K25"/>
    <mergeCell ref="J26:J27"/>
    <mergeCell ref="K26:K27"/>
    <mergeCell ref="I25:I27"/>
    <mergeCell ref="K2:N2"/>
    <mergeCell ref="K3:N3"/>
    <mergeCell ref="K4:N4"/>
    <mergeCell ref="K5:N5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J28" sqref="J28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5" t="s">
        <v>142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500000</v>
      </c>
      <c r="E29" s="24">
        <f>E95</f>
        <v>225000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74585</v>
      </c>
      <c r="J29" s="24">
        <f t="shared" si="0"/>
        <v>74585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74585</v>
      </c>
      <c r="J67" s="27">
        <f t="shared" si="9"/>
        <v>74585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74585</v>
      </c>
      <c r="J68" s="61">
        <f t="shared" si="10"/>
        <v>74585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300000</v>
      </c>
      <c r="E69" s="24">
        <v>0</v>
      </c>
      <c r="F69" s="24">
        <v>0</v>
      </c>
      <c r="G69" s="24">
        <v>0</v>
      </c>
      <c r="H69" s="24">
        <v>0</v>
      </c>
      <c r="I69" s="24">
        <v>74585</v>
      </c>
      <c r="J69" s="24">
        <v>74585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200000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225000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N26:N27"/>
    <mergeCell ref="L25:L27"/>
    <mergeCell ref="K26:K27"/>
    <mergeCell ref="I25:I27"/>
    <mergeCell ref="F11:G11"/>
    <mergeCell ref="F25:G25"/>
    <mergeCell ref="D25:D27"/>
    <mergeCell ref="M26:M27"/>
    <mergeCell ref="A20:N20"/>
    <mergeCell ref="H25:H27"/>
    <mergeCell ref="K6:N6"/>
    <mergeCell ref="A10:N10"/>
    <mergeCell ref="K7:N7"/>
    <mergeCell ref="A8:N8"/>
    <mergeCell ref="K2:N2"/>
    <mergeCell ref="K3:N3"/>
    <mergeCell ref="K4:N4"/>
    <mergeCell ref="K5:N5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5" t="s">
        <v>125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270493</v>
      </c>
      <c r="E29" s="24">
        <f>E95</f>
        <v>170493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123980</v>
      </c>
      <c r="J29" s="24">
        <f t="shared" si="0"/>
        <v>123980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270493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123980</v>
      </c>
      <c r="J67" s="27">
        <f t="shared" si="9"/>
        <v>123980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270493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123980</v>
      </c>
      <c r="J68" s="61">
        <f t="shared" si="10"/>
        <v>123980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70493</v>
      </c>
      <c r="E69" s="24">
        <v>0</v>
      </c>
      <c r="F69" s="24">
        <v>0</v>
      </c>
      <c r="G69" s="24">
        <v>0</v>
      </c>
      <c r="H69" s="24">
        <v>0</v>
      </c>
      <c r="I69" s="46">
        <v>23980</v>
      </c>
      <c r="J69" s="46">
        <v>23980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100000</v>
      </c>
      <c r="J73" s="53">
        <f>J74+J75</f>
        <v>100000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200000</v>
      </c>
      <c r="E75" s="24">
        <v>0</v>
      </c>
      <c r="F75" s="24">
        <v>0</v>
      </c>
      <c r="G75" s="24">
        <v>0</v>
      </c>
      <c r="H75" s="24">
        <v>0</v>
      </c>
      <c r="I75" s="24">
        <v>100000</v>
      </c>
      <c r="J75" s="24">
        <v>100000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170493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K6:N6"/>
    <mergeCell ref="A10:N10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D25:D27"/>
    <mergeCell ref="M26:M27"/>
    <mergeCell ref="N26:N27"/>
    <mergeCell ref="L25:L27"/>
    <mergeCell ref="J25:K25"/>
    <mergeCell ref="J26:J27"/>
    <mergeCell ref="K26:K27"/>
    <mergeCell ref="I25:I27"/>
    <mergeCell ref="H25:H27"/>
    <mergeCell ref="K7:N7"/>
    <mergeCell ref="F11:G11"/>
    <mergeCell ref="F25:G25"/>
    <mergeCell ref="A8:N8"/>
    <mergeCell ref="A20:N20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zoomScalePageLayoutView="0" workbookViewId="0" topLeftCell="A4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116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5" t="s">
        <v>115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K2:N2"/>
    <mergeCell ref="K3:N3"/>
    <mergeCell ref="K4:N4"/>
    <mergeCell ref="K5:N5"/>
    <mergeCell ref="K6:N6"/>
    <mergeCell ref="K7:N7"/>
    <mergeCell ref="A10:N10"/>
    <mergeCell ref="A20:N20"/>
    <mergeCell ref="E25:E27"/>
    <mergeCell ref="M25:N25"/>
    <mergeCell ref="D25:D27"/>
    <mergeCell ref="M26:M27"/>
    <mergeCell ref="N26:N27"/>
    <mergeCell ref="L25:L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2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5" t="s">
        <v>126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650998</v>
      </c>
      <c r="E29" s="24">
        <f>E95</f>
        <v>350998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206152</v>
      </c>
      <c r="J29" s="24">
        <f t="shared" si="0"/>
        <v>15750</v>
      </c>
      <c r="K29" s="24">
        <f t="shared" si="0"/>
        <v>0</v>
      </c>
      <c r="L29" s="24">
        <f t="shared" si="0"/>
        <v>0</v>
      </c>
      <c r="M29" s="24">
        <f t="shared" si="0"/>
        <v>190402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650998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206152</v>
      </c>
      <c r="J67" s="27">
        <f t="shared" si="9"/>
        <v>15750</v>
      </c>
      <c r="K67" s="27">
        <f t="shared" si="9"/>
        <v>0</v>
      </c>
      <c r="L67" s="27">
        <f t="shared" si="9"/>
        <v>0</v>
      </c>
      <c r="M67" s="27">
        <f t="shared" si="9"/>
        <v>190402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650998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206152</v>
      </c>
      <c r="J68" s="61">
        <f t="shared" si="10"/>
        <v>15750</v>
      </c>
      <c r="K68" s="61">
        <f t="shared" si="10"/>
        <v>0</v>
      </c>
      <c r="L68" s="61">
        <f t="shared" si="10"/>
        <v>0</v>
      </c>
      <c r="M68" s="61">
        <f t="shared" si="10"/>
        <v>190402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168498</v>
      </c>
      <c r="E69" s="24">
        <v>0</v>
      </c>
      <c r="F69" s="24">
        <v>0</v>
      </c>
      <c r="G69" s="24">
        <v>0</v>
      </c>
      <c r="H69" s="24">
        <v>0</v>
      </c>
      <c r="I69" s="46">
        <v>6152</v>
      </c>
      <c r="J69" s="46">
        <v>0</v>
      </c>
      <c r="K69" s="46">
        <v>0</v>
      </c>
      <c r="L69" s="46">
        <v>0</v>
      </c>
      <c r="M69" s="46">
        <f>I69-J69</f>
        <v>6152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482500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200000</v>
      </c>
      <c r="J73" s="53">
        <f>J74+J75</f>
        <v>15750</v>
      </c>
      <c r="K73" s="53"/>
      <c r="L73" s="53">
        <f>L74+L75</f>
        <v>0</v>
      </c>
      <c r="M73" s="53">
        <f>M75</f>
        <v>184250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482500</v>
      </c>
      <c r="E75" s="24">
        <v>0</v>
      </c>
      <c r="F75" s="24">
        <v>0</v>
      </c>
      <c r="G75" s="24">
        <v>0</v>
      </c>
      <c r="H75" s="24">
        <v>0</v>
      </c>
      <c r="I75" s="46">
        <v>200000</v>
      </c>
      <c r="J75" s="46">
        <v>15750</v>
      </c>
      <c r="K75" s="24">
        <v>0</v>
      </c>
      <c r="L75" s="46">
        <v>0</v>
      </c>
      <c r="M75" s="46">
        <f>I75-J75</f>
        <v>184250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350998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A8:N8"/>
    <mergeCell ref="A25:A27"/>
    <mergeCell ref="C25:C27"/>
    <mergeCell ref="G26:G27"/>
    <mergeCell ref="E25:E27"/>
    <mergeCell ref="M25:N25"/>
    <mergeCell ref="D25:D27"/>
    <mergeCell ref="M26:M27"/>
    <mergeCell ref="F25:G25"/>
    <mergeCell ref="F26:F27"/>
    <mergeCell ref="B25:B27"/>
    <mergeCell ref="A9:N9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8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5" t="s">
        <v>127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600000</v>
      </c>
      <c r="E29" s="24">
        <f>E95</f>
        <v>175000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500000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500000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175000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2:D102"/>
    <mergeCell ref="I102:J102"/>
    <mergeCell ref="F103:G103"/>
    <mergeCell ref="I103:J103"/>
    <mergeCell ref="B107:D107"/>
    <mergeCell ref="I107:J107"/>
    <mergeCell ref="F108:G108"/>
    <mergeCell ref="I108:J108"/>
    <mergeCell ref="B25:B27"/>
    <mergeCell ref="A9:N9"/>
    <mergeCell ref="A8:N8"/>
    <mergeCell ref="A25:A27"/>
    <mergeCell ref="C25:C27"/>
    <mergeCell ref="G26:G27"/>
    <mergeCell ref="H25:H27"/>
    <mergeCell ref="F11:G11"/>
    <mergeCell ref="F25:G25"/>
    <mergeCell ref="F26:F27"/>
    <mergeCell ref="K2:N2"/>
    <mergeCell ref="K3:N3"/>
    <mergeCell ref="K4:N4"/>
    <mergeCell ref="K5:N5"/>
    <mergeCell ref="K6:N6"/>
    <mergeCell ref="K7:N7"/>
    <mergeCell ref="A10:N10"/>
    <mergeCell ref="A20:N20"/>
    <mergeCell ref="E25:E27"/>
    <mergeCell ref="M25:N25"/>
    <mergeCell ref="D25:D27"/>
    <mergeCell ref="M26:M27"/>
    <mergeCell ref="N26:N27"/>
    <mergeCell ref="L25:L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5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5.7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70" t="s">
        <v>102</v>
      </c>
      <c r="L2" s="70"/>
      <c r="M2" s="70"/>
      <c r="N2" s="70"/>
    </row>
    <row r="3" spans="1:14" ht="15">
      <c r="A3" s="1"/>
      <c r="B3" s="1"/>
      <c r="C3" s="1"/>
      <c r="J3" s="68"/>
      <c r="K3" s="70" t="s">
        <v>107</v>
      </c>
      <c r="L3" s="70"/>
      <c r="M3" s="70"/>
      <c r="N3" s="70"/>
    </row>
    <row r="4" spans="1:14" ht="15">
      <c r="A4" s="1"/>
      <c r="B4" s="1"/>
      <c r="C4" s="1"/>
      <c r="J4" s="68"/>
      <c r="K4" s="70" t="s">
        <v>106</v>
      </c>
      <c r="L4" s="70"/>
      <c r="M4" s="70"/>
      <c r="N4" s="70"/>
    </row>
    <row r="5" spans="1:14" ht="15">
      <c r="A5" s="2"/>
      <c r="J5" s="68"/>
      <c r="K5" s="70" t="s">
        <v>103</v>
      </c>
      <c r="L5" s="70"/>
      <c r="M5" s="70"/>
      <c r="N5" s="70"/>
    </row>
    <row r="6" spans="1:14" ht="15">
      <c r="A6" s="2"/>
      <c r="J6" s="68"/>
      <c r="K6" s="70" t="s">
        <v>104</v>
      </c>
      <c r="L6" s="70"/>
      <c r="M6" s="70"/>
      <c r="N6" s="70"/>
    </row>
    <row r="7" spans="1:14" ht="15">
      <c r="A7" s="2"/>
      <c r="J7" s="67"/>
      <c r="K7" s="70" t="s">
        <v>105</v>
      </c>
      <c r="L7" s="70"/>
      <c r="M7" s="70"/>
      <c r="N7" s="70"/>
    </row>
    <row r="8" spans="1:14" ht="18">
      <c r="A8" s="72" t="s">
        <v>41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8.75">
      <c r="A9" s="71" t="s">
        <v>63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15.75">
      <c r="A11" s="4"/>
      <c r="B11" s="4"/>
      <c r="C11" s="13"/>
      <c r="D11" s="13"/>
      <c r="E11" s="13"/>
      <c r="F11" s="87" t="s">
        <v>140</v>
      </c>
      <c r="G11" s="87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5" t="s">
        <v>131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139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8" t="s">
        <v>0</v>
      </c>
      <c r="B25" s="74" t="s">
        <v>65</v>
      </c>
      <c r="C25" s="73" t="s">
        <v>66</v>
      </c>
      <c r="D25" s="74" t="s">
        <v>67</v>
      </c>
      <c r="E25" s="82" t="s">
        <v>95</v>
      </c>
      <c r="F25" s="73" t="s">
        <v>114</v>
      </c>
      <c r="G25" s="73"/>
      <c r="H25" s="73" t="s">
        <v>1</v>
      </c>
      <c r="I25" s="73" t="s">
        <v>2</v>
      </c>
      <c r="J25" s="73" t="s">
        <v>68</v>
      </c>
      <c r="K25" s="73"/>
      <c r="L25" s="73" t="s">
        <v>69</v>
      </c>
      <c r="M25" s="73" t="s">
        <v>3</v>
      </c>
      <c r="N25" s="73"/>
    </row>
    <row r="26" spans="1:14" ht="15" customHeight="1">
      <c r="A26" s="78"/>
      <c r="B26" s="75"/>
      <c r="C26" s="73"/>
      <c r="D26" s="75"/>
      <c r="E26" s="83"/>
      <c r="F26" s="74" t="s">
        <v>93</v>
      </c>
      <c r="G26" s="74" t="s">
        <v>94</v>
      </c>
      <c r="H26" s="73"/>
      <c r="I26" s="73"/>
      <c r="J26" s="74" t="s">
        <v>93</v>
      </c>
      <c r="K26" s="74" t="s">
        <v>94</v>
      </c>
      <c r="L26" s="73"/>
      <c r="M26" s="74" t="s">
        <v>93</v>
      </c>
      <c r="N26" s="74" t="s">
        <v>94</v>
      </c>
    </row>
    <row r="27" spans="1:14" ht="82.5" customHeight="1">
      <c r="A27" s="78"/>
      <c r="B27" s="76"/>
      <c r="C27" s="73"/>
      <c r="D27" s="76"/>
      <c r="E27" s="84"/>
      <c r="F27" s="76"/>
      <c r="G27" s="76"/>
      <c r="H27" s="73"/>
      <c r="I27" s="73"/>
      <c r="J27" s="76"/>
      <c r="K27" s="76"/>
      <c r="L27" s="73"/>
      <c r="M27" s="76"/>
      <c r="N27" s="76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2669847</v>
      </c>
      <c r="E29" s="24">
        <f>E95</f>
        <v>1250000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1250000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1250000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2669847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1250000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1250000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2669847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1250000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1250000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2669847</v>
      </c>
      <c r="E69" s="24">
        <v>0</v>
      </c>
      <c r="F69" s="24">
        <v>0</v>
      </c>
      <c r="G69" s="24">
        <v>0</v>
      </c>
      <c r="H69" s="24">
        <v>0</v>
      </c>
      <c r="I69" s="46">
        <v>1250000</v>
      </c>
      <c r="J69" s="46">
        <v>0</v>
      </c>
      <c r="K69" s="24">
        <v>0</v>
      </c>
      <c r="L69" s="24">
        <v>0</v>
      </c>
      <c r="M69" s="46">
        <f>I69-J69</f>
        <v>1250000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1250000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8" t="s">
        <v>99</v>
      </c>
      <c r="C102" s="88"/>
      <c r="D102" s="88"/>
      <c r="E102" s="7"/>
      <c r="F102" s="66"/>
      <c r="G102" s="66"/>
      <c r="H102" s="7"/>
      <c r="I102" s="80" t="s">
        <v>134</v>
      </c>
      <c r="J102" s="80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7" t="s">
        <v>40</v>
      </c>
      <c r="G103" s="77"/>
      <c r="H103" s="7"/>
      <c r="I103" s="77" t="s">
        <v>101</v>
      </c>
      <c r="J103" s="77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9" t="s">
        <v>100</v>
      </c>
      <c r="C107" s="79"/>
      <c r="D107" s="79"/>
      <c r="E107" s="7"/>
      <c r="F107" s="66"/>
      <c r="G107" s="66"/>
      <c r="H107" s="7"/>
      <c r="I107" s="80" t="s">
        <v>135</v>
      </c>
      <c r="J107" s="80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7" t="s">
        <v>40</v>
      </c>
      <c r="G108" s="77"/>
      <c r="H108" s="7"/>
      <c r="I108" s="77" t="s">
        <v>101</v>
      </c>
      <c r="J108" s="77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2019-07-12T13:04:13Z</cp:lastPrinted>
  <dcterms:created xsi:type="dcterms:W3CDTF">2012-01-04T13:30:53Z</dcterms:created>
  <dcterms:modified xsi:type="dcterms:W3CDTF">2019-07-17T05:02:07Z</dcterms:modified>
  <cp:category/>
  <cp:version/>
  <cp:contentType/>
  <cp:contentStatus/>
</cp:coreProperties>
</file>