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2"/>
  </bookViews>
  <sheets>
    <sheet name="070000" sheetId="1" r:id="rId1"/>
    <sheet name="070101" sheetId="2" r:id="rId2"/>
    <sheet name="070201" sheetId="3" r:id="rId3"/>
    <sheet name="070301" sheetId="4" r:id="rId4"/>
    <sheet name="070303" sheetId="5" r:id="rId5"/>
    <sheet name="070304" sheetId="6" r:id="rId6"/>
    <sheet name="070401" sheetId="7" r:id="rId7"/>
    <sheet name="070802" sheetId="8" r:id="rId8"/>
    <sheet name="070804" sheetId="9" r:id="rId9"/>
    <sheet name="070806" sheetId="10" r:id="rId10"/>
    <sheet name="250404" sheetId="11" r:id="rId11"/>
  </sheets>
  <definedNames>
    <definedName name="_xlnm.Print_Area" localSheetId="0">'070000'!$A$1:$N$122</definedName>
    <definedName name="_xlnm.Print_Area" localSheetId="1">'070101'!$A$1:$N$122</definedName>
    <definedName name="_xlnm.Print_Area" localSheetId="2">'070201'!$A$1:$N$122</definedName>
    <definedName name="_xlnm.Print_Area" localSheetId="3">'070301'!$A$1:$N$122</definedName>
    <definedName name="_xlnm.Print_Area" localSheetId="4">'070303'!$A$1:$N$122</definedName>
    <definedName name="_xlnm.Print_Area" localSheetId="5">'070304'!$A$1:$N$122</definedName>
    <definedName name="_xlnm.Print_Area" localSheetId="6">'070401'!$A$1:$N$122</definedName>
    <definedName name="_xlnm.Print_Area" localSheetId="7">'070802'!$A$1:$N$122</definedName>
    <definedName name="_xlnm.Print_Area" localSheetId="8">'070804'!$A$1:$N$122</definedName>
    <definedName name="_xlnm.Print_Area" localSheetId="9">'070806'!$A$1:$N$122</definedName>
    <definedName name="_xlnm.Print_Area" localSheetId="10">'250404'!$A$1:$N$122</definedName>
  </definedNames>
  <calcPr fullCalcOnLoad="1"/>
</workbook>
</file>

<file path=xl/sharedStrings.xml><?xml version="1.0" encoding="utf-8"?>
<sst xmlns="http://schemas.openxmlformats.org/spreadsheetml/2006/main" count="1539" uniqueCount="139">
  <si>
    <t>Показники</t>
  </si>
  <si>
    <t>Перера-ховано залишок</t>
  </si>
  <si>
    <t>Надійшло коштів за звітний період (рік)</t>
  </si>
  <si>
    <t>Залишок на кінець звітного періоду (року)</t>
  </si>
  <si>
    <t>Х</t>
  </si>
  <si>
    <t>у тому числі:</t>
  </si>
  <si>
    <t>Поточні  видатки</t>
  </si>
  <si>
    <t xml:space="preserve">  Заробітна плата</t>
  </si>
  <si>
    <t xml:space="preserve">  Медикаменти та перев’язувальні матеріали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</si>
  <si>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</si>
  <si>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</si>
  <si>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</si>
  <si>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</si>
  <si>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</si>
  <si>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</si>
  <si>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</si>
  <si>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Дослідження і розробки, окремі заходи розвитку по реалізації  державних   (регіональних) програм</t>
  </si>
  <si>
    <t xml:space="preserve">  Окремі заходи по реалізації державних (регіональних) програм, не віднесені  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</si>
  <si>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</si>
  <si>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</si>
  <si>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  Виплата пенсій і допомоги</t>
  </si>
  <si>
    <t xml:space="preserve">  Стипендії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</si>
  <si>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</si>
  <si>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</si>
  <si>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</si>
  <si>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</si>
  <si>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</si>
  <si>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</si>
  <si>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</si>
  <si>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</si>
  <si>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</si>
  <si>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</si>
  <si>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</si>
  <si>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</si>
  <si>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</si>
  <si>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</si>
  <si>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</si>
  <si>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</si>
  <si>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</si>
  <si>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</si>
  <si>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(підпис)</t>
  </si>
  <si>
    <t>Додаток 7</t>
  </si>
  <si>
    <t>та одержувачами бюджетних коштів</t>
  </si>
  <si>
    <t>Звіт</t>
  </si>
  <si>
    <t>Коди</t>
  </si>
  <si>
    <t>за ЄДРПОУ</t>
  </si>
  <si>
    <t>за КОАТУУ</t>
  </si>
  <si>
    <t>05403286</t>
  </si>
  <si>
    <t>3510136600</t>
  </si>
  <si>
    <t>за КОПФГ</t>
  </si>
  <si>
    <t>420</t>
  </si>
  <si>
    <t>Одиниця виміру: грн.коп.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</si>
  <si>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</si>
  <si>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</si>
  <si>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</si>
  <si>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</si>
  <si>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</si>
  <si>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</si>
  <si>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</si>
  <si>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</si>
  <si>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</si>
  <si>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Костенко Л.Д.</t>
  </si>
  <si>
    <t>Шевякова О.Л.</t>
  </si>
  <si>
    <r>
      <t xml:space="preserve">1 </t>
    </r>
    <r>
      <rPr>
        <sz val="10"/>
        <color indexed="8"/>
        <rFont val="Times New Roman"/>
        <family val="1"/>
      </rPr>
      <t>Заповнюється розпорядниками бюджетних коштів.</t>
    </r>
  </si>
  <si>
    <r>
      <t xml:space="preserve">  </t>
    </r>
    <r>
      <rPr>
        <sz val="12"/>
        <rFont val="Times New Roman"/>
        <family val="1"/>
      </rPr>
      <t>Оплата послуг (крім комунальних)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</si>
  <si>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</si>
  <si>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r>
      <t xml:space="preserve">  </t>
    </r>
    <r>
      <rPr>
        <sz val="12"/>
        <rFont val="Times New Roman"/>
        <family val="1"/>
      </rPr>
      <t>Надання інших внутрішніх кредитів</t>
    </r>
  </si>
  <si>
    <r>
      <t>Установа _</t>
    </r>
    <r>
      <rPr>
        <sz val="12"/>
        <rFont val="Times New Roman"/>
        <family val="1"/>
      </rPr>
      <t>________ Управління освіти Кіровоградської міської ради_______________________________________________________________________________</t>
    </r>
  </si>
  <si>
    <r>
      <t>Організаційно-правова форма господарювання_</t>
    </r>
    <r>
      <rPr>
        <sz val="12"/>
        <rFont val="Times New Roman"/>
        <family val="1"/>
      </rPr>
      <t>_____Орган місцевого самоврядування________________________________________________________________</t>
    </r>
  </si>
  <si>
    <r>
      <t xml:space="preserve">про надходження і використання інших надходжень спеціального фонду (форма № 4-3д, </t>
    </r>
    <r>
      <rPr>
        <b/>
        <u val="single"/>
        <sz val="14"/>
        <rFont val="Times New Roman"/>
        <family val="1"/>
      </rPr>
      <t>№4-3м</t>
    </r>
    <r>
      <rPr>
        <b/>
        <sz val="14"/>
        <rFont val="Times New Roman"/>
        <family val="1"/>
      </rPr>
      <t>)</t>
    </r>
  </si>
  <si>
    <r>
      <t>Територія</t>
    </r>
    <r>
      <rPr>
        <sz val="12"/>
        <rFont val="Times New Roman"/>
        <family val="1"/>
      </rPr>
      <t>_________м.Кіровоград________________________________________________________________________________________________________________________________</t>
    </r>
  </si>
  <si>
    <r>
      <t xml:space="preserve">Видатки  та надання кредитів- </t>
    </r>
    <r>
      <rPr>
        <sz val="12"/>
        <rFont val="Times New Roman"/>
        <family val="1"/>
      </rPr>
      <t xml:space="preserve">усього </t>
    </r>
  </si>
  <si>
    <t>КЕКВ та/або ККК</t>
  </si>
  <si>
    <t>Код рядка</t>
  </si>
  <si>
    <t>Затверджено на звітний рік</t>
  </si>
  <si>
    <t>Касові за звітний період (рік)</t>
  </si>
  <si>
    <t>Фактичні за звітний період (рік)</t>
  </si>
  <si>
    <t>Оплата праці  і нарахування на заробітну плату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</si>
  <si>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</si>
  <si>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</si>
  <si>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</si>
  <si>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 xml:space="preserve">  Предмети, матеріали, обладнання та інвентар</t>
  </si>
  <si>
    <t>Видатки та заходи спеціального призначення</t>
  </si>
  <si>
    <t xml:space="preserve">  Оплата водопостачання та водовідведення</t>
  </si>
  <si>
    <t>Обслугогування  боргових зобов"язань</t>
  </si>
  <si>
    <t>Обслуговуння зовнішніх боргових зобов"язань</t>
  </si>
  <si>
    <t>Обслуговуння внутрішніх боргових зобов"язань</t>
  </si>
  <si>
    <t>Поточні трансферти</t>
  </si>
  <si>
    <t>Поточні трансферти урядам іноземних  держав та міжнародним організаціям</t>
  </si>
  <si>
    <t>Соціальне забезпечення</t>
  </si>
  <si>
    <t xml:space="preserve">  Інші виплати населенню  </t>
  </si>
  <si>
    <t>Інші поточні видатки</t>
  </si>
  <si>
    <t>Капітальне  будівництво (придбання) житла</t>
  </si>
  <si>
    <t>Капітальне будівництво (придбання) інших об"єктів</t>
  </si>
  <si>
    <t xml:space="preserve">  Капітальний ремонт житлового фонду (приміщень)</t>
  </si>
  <si>
    <r>
      <t xml:space="preserve">  </t>
    </r>
    <r>
      <rPr>
        <sz val="12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</si>
  <si>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2"/>
        <rFont val="Times New Roman"/>
        <family val="1"/>
      </rPr>
      <t>Реконструкція та ресаврація  інших об’єктів</t>
    </r>
  </si>
  <si>
    <r>
      <t xml:space="preserve">  </t>
    </r>
    <r>
      <rPr>
        <sz val="12"/>
        <rFont val="Times New Roman"/>
        <family val="1"/>
      </rPr>
      <t>Реставрація пам’яток культури, історії та архітектури</t>
    </r>
  </si>
  <si>
    <t>Придбання землі та нематеріальних активів</t>
  </si>
  <si>
    <t>Капітальні трансферти урядам іноземних держав та  міжнародним організаціям</t>
  </si>
  <si>
    <t xml:space="preserve">та іншої звітності розпорядниками </t>
  </si>
  <si>
    <t>до Порядку складання фінансової, бюджетної</t>
  </si>
  <si>
    <t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</t>
  </si>
  <si>
    <t>(пункт 2.1)</t>
  </si>
  <si>
    <t>за    І квартал 2016 року</t>
  </si>
  <si>
    <t>усього</t>
  </si>
  <si>
    <t>у тому числі       на       рахунках        в                      установах банків</t>
  </si>
  <si>
    <r>
      <t>Затверджено на звітний період (рік)</t>
    </r>
    <r>
      <rPr>
        <vertAlign val="superscript"/>
        <sz val="12"/>
        <color indexed="8"/>
        <rFont val="Times New Roman"/>
        <family val="1"/>
      </rPr>
      <t>1</t>
    </r>
  </si>
  <si>
    <t>Грошове забезпечення військовослужбовців</t>
  </si>
  <si>
    <t>Оплата енергосервісу</t>
  </si>
  <si>
    <t>Дослідження і розробки, окремі заходи по реалізації державних (регіональних) програм</t>
  </si>
  <si>
    <t xml:space="preserve">   070101 Дошкільні заклади освіти</t>
  </si>
  <si>
    <r>
      <t>Код та назва типової відомчої класифікації видатків та кредитування місцевих бюджетів__</t>
    </r>
    <r>
      <rPr>
        <sz val="12"/>
        <rFont val="Times New Roman"/>
        <family val="1"/>
      </rPr>
      <t xml:space="preserve"> 10 Орган з питань освіти і науки, молоді та спорту______________________________________</t>
    </r>
  </si>
  <si>
    <r>
      <t>Код та назва типової відомчої класифікації видатків та кредитування місцевих бюджетів__</t>
    </r>
    <r>
      <rPr>
        <sz val="12"/>
        <rFont val="Times New Roman"/>
        <family val="1"/>
      </rPr>
      <t xml:space="preserve"> 10 Орган з питань освіти і науки, молоді та спорту____________________________________________________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</si>
  <si>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</si>
  <si>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</si>
  <si>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</si>
  <si>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</si>
  <si>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</t>
  </si>
  <si>
    <t>самоврядування, які не застосовують програмно-цільового методу)</t>
  </si>
  <si>
    <t xml:space="preserve">місцевих бюджетів/ Тимчасової класифіфкації видатків та кредитування для бюджетів   місцевого </t>
  </si>
  <si>
    <t>070201 Загальноосвітні школи (в т.ч. Школа-дитячий садок, інтернат при школі, спеціалізовані школи, ліцеї, колегіуми)</t>
  </si>
  <si>
    <t>самоврядування, які не застосовують програмно-цільового методу)*</t>
  </si>
  <si>
    <t>070301 Загальноосвітня школа-інтернат</t>
  </si>
  <si>
    <t>070303 Дитячий будинок</t>
  </si>
  <si>
    <t>070304 Спеціальні загальноосвітні школи-інтернати,  щколи та інші заклади освіти для дітей з вадами</t>
  </si>
  <si>
    <t>070401 Позашкільні заклади освіти</t>
  </si>
  <si>
    <t>070802 Методична робота, інші заходи у сфері народної освіти</t>
  </si>
  <si>
    <t>070804 Централізована бухгалтерія</t>
  </si>
  <si>
    <t>070806 Інші заклади освіти</t>
  </si>
  <si>
    <t>250404 Інші видатки</t>
  </si>
  <si>
    <t>Начальник управління освіти</t>
  </si>
  <si>
    <t>Головний бухгалтер</t>
  </si>
  <si>
    <t>(ініціали, прізвище)</t>
  </si>
  <si>
    <t>Залишок на початок року</t>
  </si>
  <si>
    <t>“11”_квітня_2016 року</t>
  </si>
  <si>
    <r>
      <t>Періодичність: місячна</t>
    </r>
    <r>
      <rPr>
        <u val="single"/>
        <sz val="10"/>
        <rFont val="Times New Roman"/>
        <family val="1"/>
      </rPr>
      <t>,квартальна,</t>
    </r>
    <r>
      <rPr>
        <sz val="10"/>
        <rFont val="Times New Roman"/>
        <family val="1"/>
      </rPr>
      <t xml:space="preserve"> річна.</t>
    </r>
  </si>
  <si>
    <t>за    ІІ квартал 2016 року</t>
  </si>
  <si>
    <t>"11”_липня_2016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</si>
</sst>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&quot;грн.&quot;"/>
    <numFmt numFmtId="186" formatCode="#,##0.00&quot;р.&quot;"/>
    <numFmt numFmtId="187" formatCode="000000"/>
    <numFmt numFmtId="188" formatCode="_-* #,##0.0_р_._-;\-* #,##0.0_р_._-;_-* &quot;-&quot;??_р_._-;_-@_-"/>
    <numFmt numFmtId="189" formatCode="_-* #,##0_р_._-;\-* #,##0_р_._-;_-* &quot;-&quot;??_р_._-;_-@_-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Arial"/>
      <family val="2"/>
    </font>
    <font>
      <sz val="11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wrapText="1"/>
    </xf>
    <xf numFmtId="171" fontId="1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1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71" fontId="8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71" fontId="1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171" fontId="1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7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62">
      <selection activeCell="I74" sqref="I74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7.25390625" style="0" customWidth="1"/>
    <col min="11" max="11" width="12.875" style="0" customWidth="1"/>
    <col min="12" max="12" width="16.625" style="0" customWidth="1"/>
    <col min="13" max="13" width="16.1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137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112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118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120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6.5" customHeight="1">
      <c r="A19" s="83" t="s">
        <v>122</v>
      </c>
      <c r="B19" s="83"/>
      <c r="C19" s="83"/>
      <c r="D19" s="83"/>
      <c r="E19" s="70"/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8.75" customHeight="1">
      <c r="A21" s="5" t="s">
        <v>136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107</v>
      </c>
      <c r="F24" s="73" t="s">
        <v>134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105</v>
      </c>
      <c r="G25" s="69" t="s">
        <v>106</v>
      </c>
      <c r="H25" s="75"/>
      <c r="I25" s="75"/>
      <c r="J25" s="69" t="s">
        <v>105</v>
      </c>
      <c r="K25" s="69" t="s">
        <v>106</v>
      </c>
      <c r="L25" s="75"/>
      <c r="M25" s="69" t="s">
        <v>105</v>
      </c>
      <c r="N25" s="69" t="s">
        <v>106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14246014.71</v>
      </c>
      <c r="E28" s="26">
        <f>E94</f>
        <v>8369866.28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5802506.0200000005</v>
      </c>
      <c r="J28" s="26">
        <f t="shared" si="0"/>
        <v>4946495.94</v>
      </c>
      <c r="K28" s="26">
        <f t="shared" si="0"/>
        <v>0</v>
      </c>
      <c r="L28" s="26">
        <f t="shared" si="0"/>
        <v>2376215.35</v>
      </c>
      <c r="M28" s="26">
        <f t="shared" si="0"/>
        <v>856010.0800000003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108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5.2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109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110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18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14246014.71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5802506.0200000005</v>
      </c>
      <c r="J66" s="29">
        <f t="shared" si="9"/>
        <v>4946495.94</v>
      </c>
      <c r="K66" s="29">
        <f t="shared" si="9"/>
        <v>0</v>
      </c>
      <c r="L66" s="29">
        <f t="shared" si="9"/>
        <v>2376215.35</v>
      </c>
      <c r="M66" s="29">
        <f t="shared" si="9"/>
        <v>856010.0800000003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14246014.71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5802506.0200000005</v>
      </c>
      <c r="J67" s="63">
        <f t="shared" si="10"/>
        <v>4946495.94</v>
      </c>
      <c r="K67" s="63">
        <f t="shared" si="10"/>
        <v>0</v>
      </c>
      <c r="L67" s="63">
        <f t="shared" si="10"/>
        <v>2376215.35</v>
      </c>
      <c r="M67" s="63">
        <f t="shared" si="10"/>
        <v>856010.0800000003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f>'070101'!D68+'070201'!D68+'070301'!D68+'070303'!D68+'070304'!D68+'070401'!D68+'070802'!D68+'070804'!D68+'070806'!D68+'250404'!D68</f>
        <v>3358000</v>
      </c>
      <c r="E68" s="26">
        <f>'070101'!E68+'070201'!E68+'070301'!E68+'070303'!E68+'070304'!E68+'070401'!E68+'070802'!E68+'070804'!E68+'070806'!E68+'250404'!E68</f>
        <v>0</v>
      </c>
      <c r="F68" s="26">
        <f>'070101'!F68+'070201'!F68+'070301'!F68+'070303'!F68+'070304'!F68+'070401'!F68+'070802'!F68+'070804'!F68+'070806'!F68+'250404'!F68</f>
        <v>0</v>
      </c>
      <c r="G68" s="26">
        <f>'070101'!G68+'070201'!G68+'070301'!G68+'070303'!G68+'070304'!G68+'070401'!G68+'070802'!G68+'070804'!G68+'070806'!G68+'250404'!G68</f>
        <v>0</v>
      </c>
      <c r="H68" s="26">
        <f>'070101'!H68+'070201'!H68+'070301'!H68+'070303'!H68+'070304'!H68+'070401'!H68+'070802'!H68+'070804'!H68+'070806'!H68+'250404'!H68</f>
        <v>0</v>
      </c>
      <c r="I68" s="48">
        <f>'070101'!I68+'070201'!I68+'070301'!I68+'070303'!I68+'070304'!I68+'070401'!I68+'070802'!I68+'070804'!I68+'070806'!I68+'250404'!I68</f>
        <v>1249938.8699999999</v>
      </c>
      <c r="J68" s="48">
        <f>'070101'!J68+'070201'!J68+'070301'!J68+'070303'!J68+'070304'!J68+'070401'!J68+'070802'!J68+'070804'!J68+'070806'!J68+'250404'!J68</f>
        <v>723084.87</v>
      </c>
      <c r="K68" s="48">
        <f>'070101'!K68+'070201'!K68+'070301'!K68+'070303'!K68+'070304'!K68+'070401'!K68+'070802'!K68+'070804'!K68+'070806'!K68+'250404'!K68</f>
        <v>0</v>
      </c>
      <c r="L68" s="48">
        <f>'070101'!L68+'070201'!L68+'070301'!L68+'070303'!L68+'070304'!L68+'070401'!L68+'070802'!L68+'070804'!L68+'070806'!L68+'250404'!L68</f>
        <v>723084.87</v>
      </c>
      <c r="M68" s="48">
        <f>'070101'!M68+'070201'!M68+'070301'!M68+'070303'!M68+'070304'!M68+'070401'!M68+'070802'!M68+'070804'!M68+'070806'!M68+'250404'!M68</f>
        <v>526854</v>
      </c>
      <c r="N68" s="26">
        <f>'070101'!N68+'070201'!N68+'070301'!N68+'070303'!N68+'070304'!N68+'070401'!N68+'070802'!N68+'070804'!N68+'070806'!N68+'250404'!N68</f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10888014.71</v>
      </c>
      <c r="E72" s="55"/>
      <c r="F72" s="55">
        <f>F73+F74</f>
        <v>0</v>
      </c>
      <c r="G72" s="55"/>
      <c r="H72" s="55">
        <f>H73+H74</f>
        <v>0</v>
      </c>
      <c r="I72" s="55">
        <f>I73+I74</f>
        <v>4552567.15</v>
      </c>
      <c r="J72" s="55">
        <f>J73+J74</f>
        <v>4223411.07</v>
      </c>
      <c r="K72" s="55"/>
      <c r="L72" s="55">
        <f>L73+L74</f>
        <v>1653130.48</v>
      </c>
      <c r="M72" s="55">
        <f>M74</f>
        <v>329156.08000000025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f>'070101'!D74+'070201'!D74+'070301'!D74+'070303'!D74+'070304'!D74+'070401'!D74+'070802'!D74+'070804'!D74+'070806'!D74+'250404'!D74</f>
        <v>10888014.71</v>
      </c>
      <c r="E74" s="26">
        <f>'070101'!E74+'070201'!E74+'070301'!E74+'070303'!E74+'070304'!E74+'070401'!E74+'070802'!E74+'070804'!E74+'070806'!E74+'250404'!E74</f>
        <v>0</v>
      </c>
      <c r="F74" s="26">
        <f>'070101'!F74+'070201'!F74+'070301'!F74+'070303'!F74+'070304'!F74+'070401'!F74+'070802'!F74+'070804'!F74+'070806'!F74+'250404'!F74</f>
        <v>0</v>
      </c>
      <c r="G74" s="26">
        <f>'070101'!G74+'070201'!G74+'070301'!G74+'070303'!G74+'070304'!G74+'070401'!G74+'070802'!G74+'070804'!G74+'070806'!G74+'250404'!G74</f>
        <v>0</v>
      </c>
      <c r="H74" s="26">
        <f>'070101'!H74+'070201'!H74+'070301'!H74+'070303'!H74+'070304'!H74+'070401'!H74+'070802'!H74+'070804'!H74+'070806'!H74+'250404'!H74</f>
        <v>0</v>
      </c>
      <c r="I74" s="48">
        <f>'070101'!I74+'070201'!I74+'070301'!I74+'070303'!I74+'070304'!I74+'070401'!I74+'070802'!I74+'070804'!I74+'070806'!I74+'250404'!I74</f>
        <v>4552567.15</v>
      </c>
      <c r="J74" s="48">
        <f>'070101'!J74+'070201'!J74+'070301'!J74+'070303'!J74+'070304'!J74+'070401'!J74+'070802'!J74+'070804'!J74+'070806'!J74+'250404'!J74</f>
        <v>4223411.07</v>
      </c>
      <c r="K74" s="48">
        <f>'070101'!K74+'070201'!K74+'070301'!K74+'070303'!K74+'070304'!K74+'070401'!K74+'070802'!K74+'070804'!K74+'070806'!K74+'250404'!K74</f>
        <v>0</v>
      </c>
      <c r="L74" s="48">
        <f>'070101'!L74+'070201'!L74+'070301'!L74+'070303'!L74+'070304'!L74+'070401'!L74+'070802'!L74+'070804'!L74+'070806'!L74+'250404'!L74</f>
        <v>1653130.48</v>
      </c>
      <c r="M74" s="48">
        <f>'070101'!M74+'070201'!M74+'070301'!M74+'070303'!M74+'070304'!M74+'070401'!M74+'070802'!M74+'070804'!M74+'070806'!M74+'250404'!M74</f>
        <v>329156.08000000025</v>
      </c>
      <c r="N74" s="26">
        <f>'070101'!N74+'070201'!N74+'070301'!N74+'070303'!N74+'070304'!N74+'070401'!N74+'070802'!N74+'070804'!N74+'070806'!N74+'250404'!N74</f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5.7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0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18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6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1.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19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19.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f>'070101'!E94+'070201'!E94+'070301'!E94+'070303'!E94+'070304'!E94+'070401'!E94+'070802'!E94+'070804'!E94+'070806'!E94+'250404'!E94</f>
        <v>8369866.28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131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133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132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133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A7:N7"/>
    <mergeCell ref="J2:N2"/>
    <mergeCell ref="J3:N3"/>
    <mergeCell ref="J4:N4"/>
    <mergeCell ref="J5:N5"/>
    <mergeCell ref="A8:N8"/>
    <mergeCell ref="H24:H26"/>
    <mergeCell ref="A19:D19"/>
    <mergeCell ref="A24:A26"/>
    <mergeCell ref="C24:C26"/>
    <mergeCell ref="M24:N24"/>
    <mergeCell ref="D24:D26"/>
    <mergeCell ref="I24:I26"/>
    <mergeCell ref="G25:G26"/>
    <mergeCell ref="M25:M26"/>
    <mergeCell ref="F107:G107"/>
    <mergeCell ref="I107:J107"/>
    <mergeCell ref="A9:N9"/>
    <mergeCell ref="B24:B26"/>
    <mergeCell ref="E24:E26"/>
    <mergeCell ref="F102:G102"/>
    <mergeCell ref="I102:J102"/>
    <mergeCell ref="B106:D106"/>
    <mergeCell ref="I106:J106"/>
    <mergeCell ref="F10:G10"/>
    <mergeCell ref="N25:N26"/>
    <mergeCell ref="E19:K19"/>
    <mergeCell ref="B101:D101"/>
    <mergeCell ref="I101:J101"/>
    <mergeCell ref="F24:G24"/>
    <mergeCell ref="F25:F26"/>
    <mergeCell ref="J24:K24"/>
    <mergeCell ref="J25:J26"/>
    <mergeCell ref="K25:K26"/>
    <mergeCell ref="L24:L2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9">
      <selection activeCell="A21" sqref="A2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104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112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118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120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20.25" customHeight="1">
      <c r="A19" s="83" t="s">
        <v>119</v>
      </c>
      <c r="B19" s="83"/>
      <c r="C19" s="83"/>
      <c r="D19" s="83"/>
      <c r="E19" s="70" t="s">
        <v>129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107</v>
      </c>
      <c r="F24" s="73" t="s">
        <v>134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105</v>
      </c>
      <c r="G25" s="69" t="s">
        <v>106</v>
      </c>
      <c r="H25" s="75"/>
      <c r="I25" s="75"/>
      <c r="J25" s="69" t="s">
        <v>105</v>
      </c>
      <c r="K25" s="69" t="s">
        <v>106</v>
      </c>
      <c r="L25" s="75"/>
      <c r="M25" s="69" t="s">
        <v>105</v>
      </c>
      <c r="N25" s="69" t="s">
        <v>106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0</v>
      </c>
      <c r="E28" s="26">
        <f>E94</f>
        <v>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0</v>
      </c>
      <c r="J28" s="26">
        <f t="shared" si="0"/>
        <v>0</v>
      </c>
      <c r="K28" s="26">
        <f t="shared" si="0"/>
        <v>0</v>
      </c>
      <c r="L28" s="26">
        <f t="shared" si="0"/>
        <v>0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108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2.2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.7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109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110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3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3.75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0</v>
      </c>
      <c r="J66" s="29">
        <f t="shared" si="9"/>
        <v>0</v>
      </c>
      <c r="K66" s="29">
        <f t="shared" si="9"/>
        <v>0</v>
      </c>
      <c r="L66" s="29">
        <f t="shared" si="9"/>
        <v>0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0</v>
      </c>
      <c r="J67" s="63">
        <f t="shared" si="10"/>
        <v>0</v>
      </c>
      <c r="K67" s="63">
        <f t="shared" si="10"/>
        <v>0</v>
      </c>
      <c r="L67" s="63">
        <f t="shared" si="10"/>
        <v>0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0</v>
      </c>
      <c r="J72" s="55">
        <f>J73+J74</f>
        <v>0</v>
      </c>
      <c r="K72" s="55"/>
      <c r="L72" s="55">
        <f>L73+L74</f>
        <v>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.7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3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19.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4.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5.2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26">
        <v>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131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133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132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133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135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E19:K19"/>
    <mergeCell ref="F24:G24"/>
    <mergeCell ref="F25:F26"/>
    <mergeCell ref="J24:K24"/>
    <mergeCell ref="J25:J26"/>
    <mergeCell ref="K25:K26"/>
    <mergeCell ref="I24:I26"/>
    <mergeCell ref="B24:B26"/>
    <mergeCell ref="A8:N8"/>
    <mergeCell ref="J2:N2"/>
    <mergeCell ref="J3:N3"/>
    <mergeCell ref="J4:N4"/>
    <mergeCell ref="J5:N5"/>
    <mergeCell ref="M25:M26"/>
    <mergeCell ref="N25:N26"/>
    <mergeCell ref="L24:L26"/>
    <mergeCell ref="H24:H26"/>
    <mergeCell ref="A7:N7"/>
    <mergeCell ref="A19:D19"/>
    <mergeCell ref="A24:A26"/>
    <mergeCell ref="C24:C26"/>
    <mergeCell ref="G25:G26"/>
    <mergeCell ref="E24:E26"/>
    <mergeCell ref="M24:N24"/>
    <mergeCell ref="D24:D26"/>
    <mergeCell ref="A9:N9"/>
    <mergeCell ref="F10:G10"/>
    <mergeCell ref="F107:G107"/>
    <mergeCell ref="I107:J107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2" max="13" man="1"/>
    <brk id="7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88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137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112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118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120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20.25" customHeight="1">
      <c r="A19" s="83" t="s">
        <v>119</v>
      </c>
      <c r="B19" s="83"/>
      <c r="C19" s="83"/>
      <c r="D19" s="83"/>
      <c r="E19" s="70" t="s">
        <v>130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107</v>
      </c>
      <c r="F24" s="73" t="s">
        <v>134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105</v>
      </c>
      <c r="G25" s="69" t="s">
        <v>106</v>
      </c>
      <c r="H25" s="75"/>
      <c r="I25" s="75"/>
      <c r="J25" s="69" t="s">
        <v>105</v>
      </c>
      <c r="K25" s="69" t="s">
        <v>106</v>
      </c>
      <c r="L25" s="75"/>
      <c r="M25" s="69" t="s">
        <v>105</v>
      </c>
      <c r="N25" s="69" t="s">
        <v>106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26000</v>
      </c>
      <c r="E28" s="26">
        <f>E94</f>
        <v>26000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14800</v>
      </c>
      <c r="J28" s="26">
        <f t="shared" si="0"/>
        <v>14800</v>
      </c>
      <c r="K28" s="26">
        <f t="shared" si="0"/>
        <v>0</v>
      </c>
      <c r="L28" s="26">
        <f t="shared" si="0"/>
        <v>14800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108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3.7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7.2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15" customHeight="1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15.75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22.5" customHeight="1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5.75">
      <c r="A50" s="34" t="s">
        <v>109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110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5.2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26000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14800</v>
      </c>
      <c r="J66" s="29">
        <f t="shared" si="9"/>
        <v>14800</v>
      </c>
      <c r="K66" s="29">
        <f t="shared" si="9"/>
        <v>0</v>
      </c>
      <c r="L66" s="29">
        <f t="shared" si="9"/>
        <v>14800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26000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14800</v>
      </c>
      <c r="J67" s="63">
        <f t="shared" si="10"/>
        <v>14800</v>
      </c>
      <c r="K67" s="63">
        <f t="shared" si="10"/>
        <v>0</v>
      </c>
      <c r="L67" s="63">
        <f t="shared" si="10"/>
        <v>14800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26000</v>
      </c>
      <c r="E68" s="26">
        <v>0</v>
      </c>
      <c r="F68" s="26">
        <v>0</v>
      </c>
      <c r="G68" s="26">
        <v>0</v>
      </c>
      <c r="H68" s="26">
        <v>0</v>
      </c>
      <c r="I68" s="48">
        <v>14800</v>
      </c>
      <c r="J68" s="48">
        <v>14800</v>
      </c>
      <c r="K68" s="48">
        <v>0</v>
      </c>
      <c r="L68" s="48">
        <v>14800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48">
        <v>0</v>
      </c>
      <c r="K69" s="48">
        <v>0</v>
      </c>
      <c r="L69" s="48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0</v>
      </c>
      <c r="J72" s="55">
        <f>J73+J74</f>
        <v>0</v>
      </c>
      <c r="K72" s="55"/>
      <c r="L72" s="55">
        <f>L73+L74</f>
        <v>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7.2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3" customHeight="1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1.5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17.2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3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1.5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26000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131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133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132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133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A7:N7"/>
    <mergeCell ref="A19:D19"/>
    <mergeCell ref="A24:A26"/>
    <mergeCell ref="C24:C26"/>
    <mergeCell ref="G25:G26"/>
    <mergeCell ref="E24:E26"/>
    <mergeCell ref="M24:N24"/>
    <mergeCell ref="D24:D26"/>
    <mergeCell ref="F24:G24"/>
    <mergeCell ref="M25:M26"/>
    <mergeCell ref="N25:N26"/>
    <mergeCell ref="L24:L26"/>
    <mergeCell ref="H24:H26"/>
    <mergeCell ref="I24:I26"/>
    <mergeCell ref="A8:N8"/>
    <mergeCell ref="B24:B26"/>
    <mergeCell ref="J2:N2"/>
    <mergeCell ref="J3:N3"/>
    <mergeCell ref="J4:N4"/>
    <mergeCell ref="J5:N5"/>
    <mergeCell ref="F10:G10"/>
    <mergeCell ref="F25:F26"/>
    <mergeCell ref="J24:K24"/>
    <mergeCell ref="J25:J26"/>
    <mergeCell ref="K25:K26"/>
    <mergeCell ref="A9:N9"/>
    <mergeCell ref="E19:K19"/>
    <mergeCell ref="F107:G107"/>
    <mergeCell ref="I102:J102"/>
    <mergeCell ref="I107:J107"/>
    <mergeCell ref="B101:D101"/>
    <mergeCell ref="B106:D106"/>
    <mergeCell ref="I101:J101"/>
    <mergeCell ref="I106:J106"/>
    <mergeCell ref="F102:G102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0" man="1"/>
    <brk id="7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87">
      <selection activeCell="E94" sqref="E94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7.25390625" style="0" customWidth="1"/>
    <col min="11" max="11" width="12.875" style="0" customWidth="1"/>
    <col min="12" max="12" width="16.625" style="0" customWidth="1"/>
    <col min="13" max="13" width="15.3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137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112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118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120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8.75" customHeight="1">
      <c r="A19" s="83" t="s">
        <v>122</v>
      </c>
      <c r="B19" s="83"/>
      <c r="C19" s="83"/>
      <c r="D19" s="83"/>
      <c r="E19" s="87" t="s">
        <v>111</v>
      </c>
      <c r="F19" s="87"/>
      <c r="G19" s="87"/>
      <c r="H19" s="87"/>
      <c r="I19" s="87"/>
      <c r="J19" s="87"/>
      <c r="K19" s="87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107</v>
      </c>
      <c r="F24" s="73" t="s">
        <v>134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105</v>
      </c>
      <c r="G25" s="69" t="s">
        <v>106</v>
      </c>
      <c r="H25" s="75"/>
      <c r="I25" s="75"/>
      <c r="J25" s="69" t="s">
        <v>105</v>
      </c>
      <c r="K25" s="69" t="s">
        <v>106</v>
      </c>
      <c r="L25" s="75"/>
      <c r="M25" s="69" t="s">
        <v>105</v>
      </c>
      <c r="N25" s="69" t="s">
        <v>106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2500000</v>
      </c>
      <c r="E28" s="26">
        <f>E94</f>
        <v>1699358.83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1669358.6300000001</v>
      </c>
      <c r="J28" s="26">
        <f t="shared" si="0"/>
        <v>1664795.46</v>
      </c>
      <c r="K28" s="26">
        <f t="shared" si="0"/>
        <v>0</v>
      </c>
      <c r="L28" s="26">
        <f t="shared" si="0"/>
        <v>1051341.8699999999</v>
      </c>
      <c r="M28" s="26">
        <f t="shared" si="0"/>
        <v>4563.170000000158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108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3.7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109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110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18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2500000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1669358.6300000001</v>
      </c>
      <c r="J66" s="29">
        <f t="shared" si="9"/>
        <v>1664795.46</v>
      </c>
      <c r="K66" s="29">
        <f t="shared" si="9"/>
        <v>0</v>
      </c>
      <c r="L66" s="29">
        <f t="shared" si="9"/>
        <v>1051341.8699999999</v>
      </c>
      <c r="M66" s="29">
        <f t="shared" si="9"/>
        <v>4563.170000000158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2500000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1669358.6300000001</v>
      </c>
      <c r="J67" s="63">
        <f t="shared" si="10"/>
        <v>1664795.46</v>
      </c>
      <c r="K67" s="63">
        <f t="shared" si="10"/>
        <v>0</v>
      </c>
      <c r="L67" s="63">
        <f t="shared" si="10"/>
        <v>1051341.8699999999</v>
      </c>
      <c r="M67" s="63">
        <f t="shared" si="10"/>
        <v>4563.170000000158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300000</v>
      </c>
      <c r="E68" s="26">
        <v>0</v>
      </c>
      <c r="F68" s="26">
        <v>0</v>
      </c>
      <c r="G68" s="26">
        <v>0</v>
      </c>
      <c r="H68" s="26">
        <v>0</v>
      </c>
      <c r="I68" s="48">
        <v>299999.8</v>
      </c>
      <c r="J68" s="48">
        <v>299999.8</v>
      </c>
      <c r="K68" s="26">
        <v>0</v>
      </c>
      <c r="L68" s="48">
        <v>299999.8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2200000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1369358.83</v>
      </c>
      <c r="J72" s="55">
        <f>J73+J74</f>
        <v>1364795.66</v>
      </c>
      <c r="K72" s="55"/>
      <c r="L72" s="55">
        <f>L73+L74</f>
        <v>751342.07</v>
      </c>
      <c r="M72" s="55">
        <f>M74</f>
        <v>4563.170000000158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2200000</v>
      </c>
      <c r="E74" s="26">
        <v>0</v>
      </c>
      <c r="F74" s="26">
        <v>0</v>
      </c>
      <c r="G74" s="26">
        <v>0</v>
      </c>
      <c r="H74" s="26">
        <v>0</v>
      </c>
      <c r="I74" s="48">
        <v>1369358.83</v>
      </c>
      <c r="J74" s="48">
        <v>1364795.66</v>
      </c>
      <c r="K74" s="26">
        <v>0</v>
      </c>
      <c r="L74" s="48">
        <v>751342.07</v>
      </c>
      <c r="M74" s="48">
        <f>I74-J74</f>
        <v>4563.170000000158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9.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1.5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18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5.2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1.5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26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1699358.83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131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133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132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133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J2:N2"/>
    <mergeCell ref="J3:N3"/>
    <mergeCell ref="J4:N4"/>
    <mergeCell ref="J5:N5"/>
    <mergeCell ref="A7:N7"/>
    <mergeCell ref="A9:N9"/>
    <mergeCell ref="A8:N8"/>
    <mergeCell ref="A19:D19"/>
    <mergeCell ref="E19:K19"/>
    <mergeCell ref="F10:G10"/>
    <mergeCell ref="A24:A26"/>
    <mergeCell ref="C24:C26"/>
    <mergeCell ref="E24:E26"/>
    <mergeCell ref="K25:K26"/>
    <mergeCell ref="I24:I26"/>
    <mergeCell ref="G25:G26"/>
    <mergeCell ref="B24:B26"/>
    <mergeCell ref="M24:N24"/>
    <mergeCell ref="M25:M26"/>
    <mergeCell ref="N25:N26"/>
    <mergeCell ref="D24:D26"/>
    <mergeCell ref="F24:G24"/>
    <mergeCell ref="F25:F26"/>
    <mergeCell ref="L24:L26"/>
    <mergeCell ref="H24:H26"/>
    <mergeCell ref="J24:K24"/>
    <mergeCell ref="J25:J26"/>
    <mergeCell ref="F107:G107"/>
    <mergeCell ref="I107:J107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tabSelected="1" view="pageBreakPreview" zoomScale="75" zoomScaleSheetLayoutView="75" zoomScalePageLayoutView="0" workbookViewId="0" topLeftCell="A1">
      <selection activeCell="A8" sqref="A8:N8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5.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137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113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118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120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7.25" customHeight="1">
      <c r="A19" s="83" t="s">
        <v>122</v>
      </c>
      <c r="B19" s="83"/>
      <c r="C19" s="83"/>
      <c r="D19" s="83"/>
      <c r="E19" s="70" t="s">
        <v>121</v>
      </c>
      <c r="F19" s="70"/>
      <c r="G19" s="70"/>
      <c r="H19" s="70"/>
      <c r="I19" s="70"/>
      <c r="J19" s="70"/>
      <c r="K19" s="70"/>
      <c r="L19" s="70"/>
      <c r="M19" s="6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107</v>
      </c>
      <c r="F24" s="73" t="s">
        <v>134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105</v>
      </c>
      <c r="G25" s="69" t="s">
        <v>106</v>
      </c>
      <c r="H25" s="75"/>
      <c r="I25" s="75"/>
      <c r="J25" s="69" t="s">
        <v>105</v>
      </c>
      <c r="K25" s="69" t="s">
        <v>106</v>
      </c>
      <c r="L25" s="75"/>
      <c r="M25" s="69" t="s">
        <v>105</v>
      </c>
      <c r="N25" s="69" t="s">
        <v>106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10390014.71</v>
      </c>
      <c r="E28" s="26">
        <f>E94</f>
        <v>5688326.05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3404341.19</v>
      </c>
      <c r="J28" s="26">
        <f t="shared" si="0"/>
        <v>2667282.86</v>
      </c>
      <c r="K28" s="26">
        <f t="shared" si="0"/>
        <v>0</v>
      </c>
      <c r="L28" s="26">
        <f t="shared" si="0"/>
        <v>1021629.6599999999</v>
      </c>
      <c r="M28" s="26">
        <f t="shared" si="0"/>
        <v>737058.3300000001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108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4.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109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110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18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10390014.71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3404341.19</v>
      </c>
      <c r="J66" s="29">
        <f t="shared" si="9"/>
        <v>2667282.86</v>
      </c>
      <c r="K66" s="29">
        <f t="shared" si="9"/>
        <v>0</v>
      </c>
      <c r="L66" s="29">
        <f t="shared" si="9"/>
        <v>1021629.6599999999</v>
      </c>
      <c r="M66" s="29">
        <f t="shared" si="9"/>
        <v>737058.3300000001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10390014.71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3404341.19</v>
      </c>
      <c r="J67" s="63">
        <f t="shared" si="10"/>
        <v>2667282.86</v>
      </c>
      <c r="K67" s="63">
        <f t="shared" si="10"/>
        <v>0</v>
      </c>
      <c r="L67" s="63">
        <f t="shared" si="10"/>
        <v>1021629.6599999999</v>
      </c>
      <c r="M67" s="63">
        <f t="shared" si="10"/>
        <v>737058.3300000001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2752000</v>
      </c>
      <c r="E68" s="26">
        <v>0</v>
      </c>
      <c r="F68" s="26">
        <v>0</v>
      </c>
      <c r="G68" s="26">
        <v>0</v>
      </c>
      <c r="H68" s="26">
        <v>0</v>
      </c>
      <c r="I68" s="48">
        <v>746239.07</v>
      </c>
      <c r="J68" s="26">
        <v>299453.07</v>
      </c>
      <c r="K68" s="26">
        <v>0</v>
      </c>
      <c r="L68" s="26">
        <v>299453.07</v>
      </c>
      <c r="M68" s="48">
        <f>I68-J68</f>
        <v>446785.99999999994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7638014.71</v>
      </c>
      <c r="E72" s="55"/>
      <c r="F72" s="55">
        <f>F73+F74</f>
        <v>0</v>
      </c>
      <c r="G72" s="55"/>
      <c r="H72" s="55">
        <f>H73+H74</f>
        <v>0</v>
      </c>
      <c r="I72" s="55">
        <f>I73+I74</f>
        <v>2658102.12</v>
      </c>
      <c r="J72" s="55">
        <f>J73+J74</f>
        <v>2367829.79</v>
      </c>
      <c r="K72" s="55"/>
      <c r="L72" s="55">
        <f>L73+L74</f>
        <v>722176.59</v>
      </c>
      <c r="M72" s="55">
        <f>M74</f>
        <v>290272.3300000001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7638014.71</v>
      </c>
      <c r="E74" s="26">
        <v>0</v>
      </c>
      <c r="F74" s="26">
        <v>0</v>
      </c>
      <c r="G74" s="26">
        <v>0</v>
      </c>
      <c r="H74" s="26">
        <v>0</v>
      </c>
      <c r="I74" s="48">
        <v>2658102.12</v>
      </c>
      <c r="J74" s="48">
        <v>2367829.79</v>
      </c>
      <c r="K74" s="48">
        <v>0</v>
      </c>
      <c r="L74" s="48">
        <v>722176.59</v>
      </c>
      <c r="M74" s="48">
        <f>I74-J74</f>
        <v>290272.3300000001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2.25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1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5.2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5.2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5688326.05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131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133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132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133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J2:N2"/>
    <mergeCell ref="J3:N3"/>
    <mergeCell ref="J4:N4"/>
    <mergeCell ref="J5:N5"/>
    <mergeCell ref="C24:C26"/>
    <mergeCell ref="E19:L19"/>
    <mergeCell ref="G25:G26"/>
    <mergeCell ref="E24:E26"/>
    <mergeCell ref="L24:L26"/>
    <mergeCell ref="H24:H26"/>
    <mergeCell ref="A9:N9"/>
    <mergeCell ref="B24:B26"/>
    <mergeCell ref="A8:N8"/>
    <mergeCell ref="A7:N7"/>
    <mergeCell ref="A19:D19"/>
    <mergeCell ref="A24:A26"/>
    <mergeCell ref="M24:N24"/>
    <mergeCell ref="D24:D26"/>
    <mergeCell ref="M25:M26"/>
    <mergeCell ref="N25:N26"/>
    <mergeCell ref="F10:G10"/>
    <mergeCell ref="F24:G24"/>
    <mergeCell ref="F25:F26"/>
    <mergeCell ref="J24:K24"/>
    <mergeCell ref="J25:J26"/>
    <mergeCell ref="K25:K26"/>
    <mergeCell ref="I24:I26"/>
    <mergeCell ref="F107:G107"/>
    <mergeCell ref="I107:J107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87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137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112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118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120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21" customHeight="1">
      <c r="A19" s="83" t="s">
        <v>122</v>
      </c>
      <c r="B19" s="83"/>
      <c r="C19" s="83"/>
      <c r="D19" s="83"/>
      <c r="E19" s="70" t="s">
        <v>123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107</v>
      </c>
      <c r="F24" s="73" t="s">
        <v>134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105</v>
      </c>
      <c r="G25" s="69" t="s">
        <v>106</v>
      </c>
      <c r="H25" s="75"/>
      <c r="I25" s="75"/>
      <c r="J25" s="69" t="s">
        <v>105</v>
      </c>
      <c r="K25" s="69" t="s">
        <v>106</v>
      </c>
      <c r="L25" s="75"/>
      <c r="M25" s="69" t="s">
        <v>105</v>
      </c>
      <c r="N25" s="69" t="s">
        <v>106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100000</v>
      </c>
      <c r="E28" s="26">
        <f>E94</f>
        <v>100000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100000</v>
      </c>
      <c r="J28" s="26">
        <f t="shared" si="0"/>
        <v>50000</v>
      </c>
      <c r="K28" s="26">
        <f t="shared" si="0"/>
        <v>0</v>
      </c>
      <c r="L28" s="26">
        <f t="shared" si="0"/>
        <v>50000</v>
      </c>
      <c r="M28" s="26">
        <f t="shared" si="0"/>
        <v>50000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108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7.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109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110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2.2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6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100000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100000</v>
      </c>
      <c r="J66" s="29">
        <f t="shared" si="9"/>
        <v>50000</v>
      </c>
      <c r="K66" s="29">
        <f t="shared" si="9"/>
        <v>0</v>
      </c>
      <c r="L66" s="29">
        <f t="shared" si="9"/>
        <v>50000</v>
      </c>
      <c r="M66" s="29">
        <f t="shared" si="9"/>
        <v>50000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100000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100000</v>
      </c>
      <c r="J67" s="63">
        <f t="shared" si="10"/>
        <v>50000</v>
      </c>
      <c r="K67" s="63">
        <f t="shared" si="10"/>
        <v>0</v>
      </c>
      <c r="L67" s="63">
        <f t="shared" si="10"/>
        <v>50000</v>
      </c>
      <c r="M67" s="63">
        <f t="shared" si="10"/>
        <v>50000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100000</v>
      </c>
      <c r="E68" s="26">
        <v>0</v>
      </c>
      <c r="F68" s="26">
        <v>0</v>
      </c>
      <c r="G68" s="26">
        <v>0</v>
      </c>
      <c r="H68" s="26">
        <v>0</v>
      </c>
      <c r="I68" s="48">
        <v>100000</v>
      </c>
      <c r="J68" s="48">
        <v>50000</v>
      </c>
      <c r="K68" s="48">
        <v>0</v>
      </c>
      <c r="L68" s="48">
        <v>50000</v>
      </c>
      <c r="M68" s="48">
        <f>I68-J68</f>
        <v>50000</v>
      </c>
      <c r="N68" s="26">
        <v>0</v>
      </c>
    </row>
    <row r="69" spans="1:14" ht="15.7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0</v>
      </c>
      <c r="J72" s="55">
        <f>J73+J74</f>
        <v>0</v>
      </c>
      <c r="K72" s="55"/>
      <c r="L72" s="55">
        <f>L73+L74</f>
        <v>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.7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3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1.7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5.2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5.2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25.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100000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131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133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132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133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F10:G10"/>
    <mergeCell ref="F24:G24"/>
    <mergeCell ref="F25:F26"/>
    <mergeCell ref="J24:K24"/>
    <mergeCell ref="J25:J26"/>
    <mergeCell ref="K25:K26"/>
    <mergeCell ref="I24:I26"/>
    <mergeCell ref="J2:N2"/>
    <mergeCell ref="J3:N3"/>
    <mergeCell ref="J4:N4"/>
    <mergeCell ref="J5:N5"/>
    <mergeCell ref="A19:D19"/>
    <mergeCell ref="D24:D26"/>
    <mergeCell ref="M25:M26"/>
    <mergeCell ref="N25:N26"/>
    <mergeCell ref="L24:L26"/>
    <mergeCell ref="H24:H26"/>
    <mergeCell ref="A7:N7"/>
    <mergeCell ref="C24:C26"/>
    <mergeCell ref="G25:G26"/>
    <mergeCell ref="E24:E26"/>
    <mergeCell ref="M24:N24"/>
    <mergeCell ref="A9:N9"/>
    <mergeCell ref="A24:A26"/>
    <mergeCell ref="B24:B26"/>
    <mergeCell ref="A8:N8"/>
    <mergeCell ref="E19:K19"/>
    <mergeCell ref="F107:G107"/>
    <mergeCell ref="I107:J107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2" max="13" man="1"/>
    <brk id="7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88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137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112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118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120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20.25" customHeight="1">
      <c r="A19" s="83" t="s">
        <v>122</v>
      </c>
      <c r="B19" s="83"/>
      <c r="C19" s="83"/>
      <c r="D19" s="83"/>
      <c r="E19" s="70" t="s">
        <v>124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107</v>
      </c>
      <c r="F24" s="73" t="s">
        <v>134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105</v>
      </c>
      <c r="G25" s="69" t="s">
        <v>106</v>
      </c>
      <c r="H25" s="75"/>
      <c r="I25" s="75"/>
      <c r="J25" s="69" t="s">
        <v>105</v>
      </c>
      <c r="K25" s="69" t="s">
        <v>106</v>
      </c>
      <c r="L25" s="75"/>
      <c r="M25" s="69" t="s">
        <v>105</v>
      </c>
      <c r="N25" s="69" t="s">
        <v>106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250000</v>
      </c>
      <c r="E28" s="26">
        <f>E94</f>
        <v>250000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50000</v>
      </c>
      <c r="J28" s="26">
        <f t="shared" si="0"/>
        <v>16289.62</v>
      </c>
      <c r="K28" s="26">
        <f t="shared" si="0"/>
        <v>0</v>
      </c>
      <c r="L28" s="26">
        <f t="shared" si="0"/>
        <v>16289.62</v>
      </c>
      <c r="M28" s="26">
        <f t="shared" si="0"/>
        <v>33710.38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108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0.7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109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110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1.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250000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50000</v>
      </c>
      <c r="J66" s="29">
        <f t="shared" si="9"/>
        <v>16289.62</v>
      </c>
      <c r="K66" s="29">
        <f t="shared" si="9"/>
        <v>0</v>
      </c>
      <c r="L66" s="29">
        <f t="shared" si="9"/>
        <v>16289.62</v>
      </c>
      <c r="M66" s="29">
        <f t="shared" si="9"/>
        <v>33710.38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250000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50000</v>
      </c>
      <c r="J67" s="63">
        <f t="shared" si="10"/>
        <v>16289.62</v>
      </c>
      <c r="K67" s="63">
        <f t="shared" si="10"/>
        <v>0</v>
      </c>
      <c r="L67" s="63">
        <f t="shared" si="10"/>
        <v>16289.62</v>
      </c>
      <c r="M67" s="63">
        <f t="shared" si="10"/>
        <v>33710.38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250000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50000</v>
      </c>
      <c r="J72" s="55">
        <f>J73+J74</f>
        <v>16289.62</v>
      </c>
      <c r="K72" s="55"/>
      <c r="L72" s="55">
        <f>L73+L74</f>
        <v>16289.62</v>
      </c>
      <c r="M72" s="55">
        <f>M74</f>
        <v>33710.38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250000</v>
      </c>
      <c r="E74" s="26">
        <v>0</v>
      </c>
      <c r="F74" s="26">
        <v>0</v>
      </c>
      <c r="G74" s="26">
        <v>0</v>
      </c>
      <c r="H74" s="26">
        <v>0</v>
      </c>
      <c r="I74" s="48">
        <v>50000</v>
      </c>
      <c r="J74" s="48">
        <v>16289.62</v>
      </c>
      <c r="K74" s="26">
        <v>0</v>
      </c>
      <c r="L74" s="48">
        <v>16289.62</v>
      </c>
      <c r="M74" s="48">
        <f>I74-J74</f>
        <v>33710.38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7.2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3.75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1.7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1.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16.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250000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131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133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132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133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A7:N7"/>
    <mergeCell ref="A19:D19"/>
    <mergeCell ref="A24:A26"/>
    <mergeCell ref="C24:C26"/>
    <mergeCell ref="G25:G26"/>
    <mergeCell ref="E24:E26"/>
    <mergeCell ref="M24:N24"/>
    <mergeCell ref="D24:D26"/>
    <mergeCell ref="F24:G24"/>
    <mergeCell ref="M25:M26"/>
    <mergeCell ref="N25:N26"/>
    <mergeCell ref="L24:L26"/>
    <mergeCell ref="H24:H26"/>
    <mergeCell ref="I24:I26"/>
    <mergeCell ref="A8:N8"/>
    <mergeCell ref="B24:B26"/>
    <mergeCell ref="J2:N2"/>
    <mergeCell ref="J3:N3"/>
    <mergeCell ref="J4:N4"/>
    <mergeCell ref="J5:N5"/>
    <mergeCell ref="F10:G10"/>
    <mergeCell ref="F25:F26"/>
    <mergeCell ref="J24:K24"/>
    <mergeCell ref="J25:J26"/>
    <mergeCell ref="K25:K26"/>
    <mergeCell ref="A9:N9"/>
    <mergeCell ref="F107:G107"/>
    <mergeCell ref="I107:J107"/>
    <mergeCell ref="E19:K19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87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137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112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118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120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9.5" customHeight="1">
      <c r="A19" s="83" t="s">
        <v>122</v>
      </c>
      <c r="B19" s="83"/>
      <c r="C19" s="83"/>
      <c r="D19" s="83"/>
      <c r="E19" s="70" t="s">
        <v>125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107</v>
      </c>
      <c r="F24" s="73" t="s">
        <v>134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105</v>
      </c>
      <c r="G25" s="69" t="s">
        <v>106</v>
      </c>
      <c r="H25" s="75"/>
      <c r="I25" s="75"/>
      <c r="J25" s="69" t="s">
        <v>105</v>
      </c>
      <c r="K25" s="69" t="s">
        <v>106</v>
      </c>
      <c r="L25" s="75"/>
      <c r="M25" s="69" t="s">
        <v>105</v>
      </c>
      <c r="N25" s="69" t="s">
        <v>106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730000</v>
      </c>
      <c r="E28" s="26">
        <f>E94</f>
        <v>505000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462824.8</v>
      </c>
      <c r="J28" s="26">
        <f t="shared" si="0"/>
        <v>432756.8</v>
      </c>
      <c r="K28" s="26">
        <f t="shared" si="0"/>
        <v>0</v>
      </c>
      <c r="L28" s="26">
        <f t="shared" si="0"/>
        <v>215154.2</v>
      </c>
      <c r="M28" s="26">
        <f t="shared" si="0"/>
        <v>30068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108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0.7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109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110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18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21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730000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462824.8</v>
      </c>
      <c r="J66" s="29">
        <f t="shared" si="9"/>
        <v>432756.8</v>
      </c>
      <c r="K66" s="29">
        <f t="shared" si="9"/>
        <v>0</v>
      </c>
      <c r="L66" s="29">
        <f t="shared" si="9"/>
        <v>215154.2</v>
      </c>
      <c r="M66" s="29">
        <f t="shared" si="9"/>
        <v>30068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730000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462824.8</v>
      </c>
      <c r="J67" s="63">
        <f t="shared" si="10"/>
        <v>432756.8</v>
      </c>
      <c r="K67" s="63">
        <f t="shared" si="10"/>
        <v>0</v>
      </c>
      <c r="L67" s="63">
        <f t="shared" si="10"/>
        <v>215154.2</v>
      </c>
      <c r="M67" s="63">
        <f t="shared" si="10"/>
        <v>30068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130000</v>
      </c>
      <c r="E68" s="26">
        <v>0</v>
      </c>
      <c r="F68" s="26">
        <v>0</v>
      </c>
      <c r="G68" s="48">
        <v>0</v>
      </c>
      <c r="H68" s="26">
        <v>0</v>
      </c>
      <c r="I68" s="48">
        <v>88900</v>
      </c>
      <c r="J68" s="48">
        <v>58832</v>
      </c>
      <c r="K68" s="48">
        <v>0</v>
      </c>
      <c r="L68" s="48">
        <v>58832</v>
      </c>
      <c r="M68" s="48">
        <f>I68-J68</f>
        <v>30068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600000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373924.8</v>
      </c>
      <c r="J72" s="55">
        <f>J73+J74</f>
        <v>373924.8</v>
      </c>
      <c r="K72" s="55"/>
      <c r="L72" s="55">
        <f>L73+L74</f>
        <v>156322.2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600000</v>
      </c>
      <c r="E74" s="26">
        <v>0</v>
      </c>
      <c r="F74" s="26">
        <v>0</v>
      </c>
      <c r="G74" s="26">
        <v>0</v>
      </c>
      <c r="H74" s="26">
        <v>0</v>
      </c>
      <c r="I74" s="48">
        <v>373924.8</v>
      </c>
      <c r="J74" s="26">
        <v>373924.8</v>
      </c>
      <c r="K74" s="48">
        <v>0</v>
      </c>
      <c r="L74" s="48">
        <v>156322.2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5.25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33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47.25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16.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22.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505000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131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133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132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133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E19:K19"/>
    <mergeCell ref="F24:G24"/>
    <mergeCell ref="F25:F26"/>
    <mergeCell ref="J24:K24"/>
    <mergeCell ref="J25:J26"/>
    <mergeCell ref="K25:K26"/>
    <mergeCell ref="I24:I26"/>
    <mergeCell ref="B24:B26"/>
    <mergeCell ref="A8:N8"/>
    <mergeCell ref="J2:N2"/>
    <mergeCell ref="J3:N3"/>
    <mergeCell ref="J4:N4"/>
    <mergeCell ref="J5:N5"/>
    <mergeCell ref="M25:M26"/>
    <mergeCell ref="N25:N26"/>
    <mergeCell ref="L24:L26"/>
    <mergeCell ref="H24:H26"/>
    <mergeCell ref="A7:N7"/>
    <mergeCell ref="A19:D19"/>
    <mergeCell ref="A24:A26"/>
    <mergeCell ref="C24:C26"/>
    <mergeCell ref="G25:G26"/>
    <mergeCell ref="E24:E26"/>
    <mergeCell ref="M24:N24"/>
    <mergeCell ref="D24:D26"/>
    <mergeCell ref="A9:N9"/>
    <mergeCell ref="F10:G10"/>
    <mergeCell ref="F107:G107"/>
    <mergeCell ref="I107:J107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87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137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112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118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120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9.5" customHeight="1">
      <c r="A19" s="83" t="s">
        <v>119</v>
      </c>
      <c r="B19" s="83"/>
      <c r="C19" s="83"/>
      <c r="D19" s="83"/>
      <c r="E19" s="70" t="s">
        <v>126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107</v>
      </c>
      <c r="F24" s="73" t="s">
        <v>134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105</v>
      </c>
      <c r="G25" s="69" t="s">
        <v>106</v>
      </c>
      <c r="H25" s="75"/>
      <c r="I25" s="75"/>
      <c r="J25" s="69" t="s">
        <v>105</v>
      </c>
      <c r="K25" s="69" t="s">
        <v>106</v>
      </c>
      <c r="L25" s="75"/>
      <c r="M25" s="69" t="s">
        <v>105</v>
      </c>
      <c r="N25" s="69" t="s">
        <v>106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200000</v>
      </c>
      <c r="E28" s="26">
        <f>E94</f>
        <v>101181.4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101181.4</v>
      </c>
      <c r="J28" s="26">
        <f t="shared" si="0"/>
        <v>100571.2</v>
      </c>
      <c r="K28" s="26">
        <f t="shared" si="0"/>
        <v>0</v>
      </c>
      <c r="L28" s="26">
        <f t="shared" si="0"/>
        <v>7000</v>
      </c>
      <c r="M28" s="26">
        <f t="shared" si="0"/>
        <v>610.1999999999971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108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4.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7.2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109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110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3.7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2.25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18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200000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101181.4</v>
      </c>
      <c r="J66" s="29">
        <f t="shared" si="9"/>
        <v>100571.2</v>
      </c>
      <c r="K66" s="29">
        <f t="shared" si="9"/>
        <v>0</v>
      </c>
      <c r="L66" s="29">
        <f t="shared" si="9"/>
        <v>7000</v>
      </c>
      <c r="M66" s="29">
        <f t="shared" si="9"/>
        <v>610.1999999999971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200000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101181.4</v>
      </c>
      <c r="J67" s="63">
        <f t="shared" si="10"/>
        <v>100571.2</v>
      </c>
      <c r="K67" s="63">
        <f t="shared" si="10"/>
        <v>0</v>
      </c>
      <c r="L67" s="63">
        <f t="shared" si="10"/>
        <v>7000</v>
      </c>
      <c r="M67" s="63">
        <f t="shared" si="10"/>
        <v>610.1999999999971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200000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101181.4</v>
      </c>
      <c r="J72" s="55">
        <f>J73+J74</f>
        <v>100571.2</v>
      </c>
      <c r="K72" s="55"/>
      <c r="L72" s="55">
        <f>L73+L74</f>
        <v>7000</v>
      </c>
      <c r="M72" s="55">
        <f>M74</f>
        <v>610.1999999999971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48">
        <v>200000</v>
      </c>
      <c r="E74" s="26">
        <v>0</v>
      </c>
      <c r="F74" s="26">
        <v>0</v>
      </c>
      <c r="G74" s="26">
        <v>0</v>
      </c>
      <c r="H74" s="26">
        <v>0</v>
      </c>
      <c r="I74" s="48">
        <v>101181.4</v>
      </c>
      <c r="J74" s="48">
        <v>100571.2</v>
      </c>
      <c r="K74" s="48">
        <v>0</v>
      </c>
      <c r="L74" s="48">
        <v>7000</v>
      </c>
      <c r="M74" s="48">
        <f>I74-J74</f>
        <v>610.1999999999971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20.2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3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1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8.2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4.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24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48">
        <v>101181.4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131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133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132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133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A7:N7"/>
    <mergeCell ref="A19:D19"/>
    <mergeCell ref="A24:A26"/>
    <mergeCell ref="C24:C26"/>
    <mergeCell ref="G25:G26"/>
    <mergeCell ref="E24:E26"/>
    <mergeCell ref="M24:N24"/>
    <mergeCell ref="D24:D26"/>
    <mergeCell ref="F24:G24"/>
    <mergeCell ref="M25:M26"/>
    <mergeCell ref="N25:N26"/>
    <mergeCell ref="L24:L26"/>
    <mergeCell ref="H24:H26"/>
    <mergeCell ref="I24:I26"/>
    <mergeCell ref="A8:N8"/>
    <mergeCell ref="B24:B26"/>
    <mergeCell ref="J2:N2"/>
    <mergeCell ref="J3:N3"/>
    <mergeCell ref="J4:N4"/>
    <mergeCell ref="J5:N5"/>
    <mergeCell ref="F10:G10"/>
    <mergeCell ref="F25:F26"/>
    <mergeCell ref="J24:K24"/>
    <mergeCell ref="J25:J26"/>
    <mergeCell ref="K25:K26"/>
    <mergeCell ref="A9:N9"/>
    <mergeCell ref="F107:G107"/>
    <mergeCell ref="I107:J107"/>
    <mergeCell ref="E19:K19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2" max="13" man="1"/>
    <brk id="78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1">
      <selection activeCell="A21" sqref="A2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104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112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118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120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9.5" customHeight="1">
      <c r="A19" s="83" t="s">
        <v>119</v>
      </c>
      <c r="B19" s="83"/>
      <c r="C19" s="83"/>
      <c r="D19" s="83"/>
      <c r="E19" s="70" t="s">
        <v>127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107</v>
      </c>
      <c r="F24" s="73" t="s">
        <v>134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105</v>
      </c>
      <c r="G25" s="69" t="s">
        <v>106</v>
      </c>
      <c r="H25" s="75"/>
      <c r="I25" s="75"/>
      <c r="J25" s="69" t="s">
        <v>105</v>
      </c>
      <c r="K25" s="69" t="s">
        <v>106</v>
      </c>
      <c r="L25" s="75"/>
      <c r="M25" s="69" t="s">
        <v>105</v>
      </c>
      <c r="N25" s="69" t="s">
        <v>106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0</v>
      </c>
      <c r="E28" s="26">
        <f>E94</f>
        <v>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0</v>
      </c>
      <c r="J28" s="26">
        <f t="shared" si="0"/>
        <v>0</v>
      </c>
      <c r="K28" s="26">
        <f t="shared" si="0"/>
        <v>0</v>
      </c>
      <c r="L28" s="26">
        <f t="shared" si="0"/>
        <v>0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108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1.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7.25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109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110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3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9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0</v>
      </c>
      <c r="J66" s="29">
        <f t="shared" si="9"/>
        <v>0</v>
      </c>
      <c r="K66" s="29">
        <f t="shared" si="9"/>
        <v>0</v>
      </c>
      <c r="L66" s="29">
        <f t="shared" si="9"/>
        <v>0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0</v>
      </c>
      <c r="J67" s="63">
        <f t="shared" si="10"/>
        <v>0</v>
      </c>
      <c r="K67" s="63">
        <f t="shared" si="10"/>
        <v>0</v>
      </c>
      <c r="L67" s="63">
        <f t="shared" si="10"/>
        <v>0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8">
        <f>I68-J68</f>
        <v>0</v>
      </c>
      <c r="N68" s="26">
        <v>0</v>
      </c>
    </row>
    <row r="69" spans="1:14" ht="17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0</v>
      </c>
      <c r="J72" s="55">
        <f>J73+J74</f>
        <v>0</v>
      </c>
      <c r="K72" s="55"/>
      <c r="L72" s="55">
        <f>L73+L74</f>
        <v>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8.7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4.5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0.2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28.5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3.7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26">
        <v>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131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133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132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133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135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E19:K19"/>
    <mergeCell ref="F24:G24"/>
    <mergeCell ref="F25:F26"/>
    <mergeCell ref="J24:K24"/>
    <mergeCell ref="J25:J26"/>
    <mergeCell ref="K25:K26"/>
    <mergeCell ref="I24:I26"/>
    <mergeCell ref="B24:B26"/>
    <mergeCell ref="A8:N8"/>
    <mergeCell ref="J2:N2"/>
    <mergeCell ref="J3:N3"/>
    <mergeCell ref="J4:N4"/>
    <mergeCell ref="J5:N5"/>
    <mergeCell ref="M25:M26"/>
    <mergeCell ref="N25:N26"/>
    <mergeCell ref="L24:L26"/>
    <mergeCell ref="H24:H26"/>
    <mergeCell ref="A7:N7"/>
    <mergeCell ref="A19:D19"/>
    <mergeCell ref="A24:A26"/>
    <mergeCell ref="C24:C26"/>
    <mergeCell ref="G25:G26"/>
    <mergeCell ref="E24:E26"/>
    <mergeCell ref="M24:N24"/>
    <mergeCell ref="D24:D26"/>
    <mergeCell ref="A9:N9"/>
    <mergeCell ref="F10:G10"/>
    <mergeCell ref="F107:G107"/>
    <mergeCell ref="I107:J107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2" max="13" man="1"/>
    <brk id="7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75" zoomScaleSheetLayoutView="75" zoomScalePageLayoutView="0" workbookViewId="0" topLeftCell="A88">
      <selection activeCell="A111" sqref="A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86" t="s">
        <v>41</v>
      </c>
      <c r="K2" s="86"/>
      <c r="L2" s="86"/>
      <c r="M2" s="86"/>
      <c r="N2" s="86"/>
    </row>
    <row r="3" spans="1:14" ht="15">
      <c r="A3" s="1"/>
      <c r="B3" s="1"/>
      <c r="C3" s="1"/>
      <c r="J3" s="86" t="s">
        <v>101</v>
      </c>
      <c r="K3" s="86"/>
      <c r="L3" s="86"/>
      <c r="M3" s="86"/>
      <c r="N3" s="86"/>
    </row>
    <row r="4" spans="1:14" ht="15">
      <c r="A4" s="1"/>
      <c r="B4" s="1"/>
      <c r="C4" s="1"/>
      <c r="J4" s="86" t="s">
        <v>100</v>
      </c>
      <c r="K4" s="86"/>
      <c r="L4" s="86"/>
      <c r="M4" s="86"/>
      <c r="N4" s="86"/>
    </row>
    <row r="5" spans="1:14" ht="15">
      <c r="A5" s="2"/>
      <c r="J5" s="86" t="s">
        <v>42</v>
      </c>
      <c r="K5" s="86"/>
      <c r="L5" s="86"/>
      <c r="M5" s="86"/>
      <c r="N5" s="86"/>
    </row>
    <row r="6" spans="1:14" ht="15">
      <c r="A6" s="2"/>
      <c r="J6" s="22" t="s">
        <v>103</v>
      </c>
      <c r="K6" s="22"/>
      <c r="L6" s="4"/>
      <c r="M6" s="4"/>
      <c r="N6" s="4"/>
    </row>
    <row r="7" spans="1:14" ht="18">
      <c r="A7" s="85" t="s">
        <v>43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8.75">
      <c r="A8" s="82" t="s">
        <v>69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.75">
      <c r="A10" s="5"/>
      <c r="B10" s="5"/>
      <c r="C10" s="14"/>
      <c r="D10" s="14"/>
      <c r="E10" s="14"/>
      <c r="F10" s="81" t="s">
        <v>137</v>
      </c>
      <c r="G10" s="81"/>
      <c r="H10" s="14"/>
      <c r="I10" s="14"/>
      <c r="J10" s="5"/>
      <c r="K10" s="5"/>
      <c r="L10" s="5"/>
      <c r="M10" s="12" t="s">
        <v>44</v>
      </c>
      <c r="N10" s="66"/>
    </row>
    <row r="11" spans="1:14" ht="21" customHeight="1">
      <c r="A11" s="14" t="s">
        <v>67</v>
      </c>
      <c r="B11" s="15"/>
      <c r="C11" s="15"/>
      <c r="D11" s="15"/>
      <c r="E11" s="15"/>
      <c r="F11" s="15"/>
      <c r="G11" s="15"/>
      <c r="H11" s="15"/>
      <c r="I11" s="15"/>
      <c r="J11" s="15" t="s">
        <v>45</v>
      </c>
      <c r="K11" s="15"/>
      <c r="L11" s="15"/>
      <c r="M11" s="16" t="s">
        <v>47</v>
      </c>
      <c r="N11" s="67"/>
    </row>
    <row r="12" spans="1:14" ht="21.75" customHeight="1">
      <c r="A12" s="14" t="s">
        <v>70</v>
      </c>
      <c r="B12" s="15"/>
      <c r="C12" s="15"/>
      <c r="D12" s="15"/>
      <c r="E12" s="15"/>
      <c r="F12" s="15"/>
      <c r="G12" s="15"/>
      <c r="H12" s="15"/>
      <c r="I12" s="15"/>
      <c r="J12" s="15" t="s">
        <v>46</v>
      </c>
      <c r="K12" s="15"/>
      <c r="L12" s="15"/>
      <c r="M12" s="16" t="s">
        <v>48</v>
      </c>
      <c r="N12" s="67"/>
    </row>
    <row r="13" spans="1:14" ht="19.5" customHeight="1">
      <c r="A13" s="14" t="s">
        <v>68</v>
      </c>
      <c r="B13" s="15"/>
      <c r="C13" s="15"/>
      <c r="D13" s="15"/>
      <c r="E13" s="15"/>
      <c r="F13" s="15"/>
      <c r="G13" s="15"/>
      <c r="H13" s="15"/>
      <c r="I13" s="15"/>
      <c r="J13" s="15" t="s">
        <v>49</v>
      </c>
      <c r="K13" s="15"/>
      <c r="L13" s="15"/>
      <c r="M13" s="16" t="s">
        <v>50</v>
      </c>
      <c r="N13" s="67"/>
    </row>
    <row r="14" spans="1:14" ht="17.25" customHeight="1">
      <c r="A14" s="14" t="s">
        <v>115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8" customHeight="1">
      <c r="A15" s="14" t="s">
        <v>117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15.75">
      <c r="A16" s="14" t="s">
        <v>112</v>
      </c>
      <c r="B16" s="15"/>
      <c r="C16" s="15"/>
      <c r="D16" s="15"/>
      <c r="E16" s="15"/>
      <c r="F16" s="20"/>
      <c r="G16" s="20"/>
      <c r="H16" s="20"/>
      <c r="I16" s="20"/>
      <c r="J16" s="15"/>
      <c r="K16" s="15"/>
      <c r="L16" s="15"/>
      <c r="M16" s="15"/>
      <c r="N16" s="17"/>
    </row>
    <row r="17" spans="1:14" ht="15.75">
      <c r="A17" s="14" t="s">
        <v>118</v>
      </c>
      <c r="B17" s="15"/>
      <c r="C17" s="15"/>
      <c r="D17" s="15"/>
      <c r="E17" s="15"/>
      <c r="F17" s="20"/>
      <c r="G17" s="20"/>
      <c r="H17" s="20"/>
      <c r="I17" s="20"/>
      <c r="J17" s="15"/>
      <c r="K17" s="15"/>
      <c r="L17" s="15"/>
      <c r="M17" s="15"/>
      <c r="N17" s="17"/>
    </row>
    <row r="18" spans="1:14" ht="15.75">
      <c r="A18" s="14" t="s">
        <v>120</v>
      </c>
      <c r="B18" s="15"/>
      <c r="C18" s="15"/>
      <c r="D18" s="15"/>
      <c r="E18" s="15"/>
      <c r="F18" s="20"/>
      <c r="G18" s="20"/>
      <c r="H18" s="20"/>
      <c r="I18" s="20"/>
      <c r="J18" s="15"/>
      <c r="K18" s="15"/>
      <c r="L18" s="15"/>
      <c r="M18" s="15"/>
      <c r="N18" s="17"/>
    </row>
    <row r="19" spans="1:14" ht="18.75" customHeight="1">
      <c r="A19" s="83" t="s">
        <v>119</v>
      </c>
      <c r="B19" s="83"/>
      <c r="C19" s="83"/>
      <c r="D19" s="83"/>
      <c r="E19" s="70" t="s">
        <v>128</v>
      </c>
      <c r="F19" s="70"/>
      <c r="G19" s="70"/>
      <c r="H19" s="70"/>
      <c r="I19" s="70"/>
      <c r="J19" s="70"/>
      <c r="K19" s="70"/>
      <c r="L19" s="15"/>
      <c r="M19" s="15"/>
      <c r="N19" s="17"/>
    </row>
    <row r="20" spans="1:14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</row>
    <row r="21" spans="1:14" ht="12.75">
      <c r="A21" s="5" t="s">
        <v>136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ht="32.25" customHeight="1">
      <c r="A24" s="84" t="s">
        <v>0</v>
      </c>
      <c r="B24" s="78" t="s">
        <v>72</v>
      </c>
      <c r="C24" s="75" t="s">
        <v>73</v>
      </c>
      <c r="D24" s="78" t="s">
        <v>74</v>
      </c>
      <c r="E24" s="79" t="s">
        <v>107</v>
      </c>
      <c r="F24" s="73" t="s">
        <v>134</v>
      </c>
      <c r="G24" s="74"/>
      <c r="H24" s="75" t="s">
        <v>1</v>
      </c>
      <c r="I24" s="75" t="s">
        <v>2</v>
      </c>
      <c r="J24" s="75" t="s">
        <v>75</v>
      </c>
      <c r="K24" s="75"/>
      <c r="L24" s="75" t="s">
        <v>76</v>
      </c>
      <c r="M24" s="75" t="s">
        <v>3</v>
      </c>
      <c r="N24" s="75"/>
    </row>
    <row r="25" spans="1:14" ht="15" customHeight="1">
      <c r="A25" s="84"/>
      <c r="B25" s="78"/>
      <c r="C25" s="75"/>
      <c r="D25" s="78"/>
      <c r="E25" s="79"/>
      <c r="F25" s="69" t="s">
        <v>105</v>
      </c>
      <c r="G25" s="69" t="s">
        <v>106</v>
      </c>
      <c r="H25" s="75"/>
      <c r="I25" s="75"/>
      <c r="J25" s="69" t="s">
        <v>105</v>
      </c>
      <c r="K25" s="69" t="s">
        <v>106</v>
      </c>
      <c r="L25" s="75"/>
      <c r="M25" s="69" t="s">
        <v>105</v>
      </c>
      <c r="N25" s="69" t="s">
        <v>106</v>
      </c>
    </row>
    <row r="26" spans="1:14" ht="82.5" customHeight="1">
      <c r="A26" s="84"/>
      <c r="B26" s="78"/>
      <c r="C26" s="75"/>
      <c r="D26" s="78"/>
      <c r="E26" s="79"/>
      <c r="F26" s="69"/>
      <c r="G26" s="69"/>
      <c r="H26" s="75"/>
      <c r="I26" s="75"/>
      <c r="J26" s="69"/>
      <c r="K26" s="69"/>
      <c r="L26" s="75"/>
      <c r="M26" s="69"/>
      <c r="N26" s="69"/>
    </row>
    <row r="27" spans="1:14" ht="21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9</v>
      </c>
      <c r="J27" s="23">
        <v>10</v>
      </c>
      <c r="K27" s="23">
        <v>11</v>
      </c>
      <c r="L27" s="23">
        <v>12</v>
      </c>
      <c r="M27" s="23">
        <v>13</v>
      </c>
      <c r="N27" s="61">
        <v>14</v>
      </c>
    </row>
    <row r="28" spans="1:14" ht="19.5" customHeight="1">
      <c r="A28" s="24" t="s">
        <v>71</v>
      </c>
      <c r="B28" s="23" t="s">
        <v>4</v>
      </c>
      <c r="C28" s="25" t="s">
        <v>52</v>
      </c>
      <c r="D28" s="26">
        <f aca="true" t="shared" si="0" ref="D28:N28">D30+D66</f>
        <v>50000</v>
      </c>
      <c r="E28" s="26">
        <f>E94</f>
        <v>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0</v>
      </c>
      <c r="J28" s="26">
        <f t="shared" si="0"/>
        <v>0</v>
      </c>
      <c r="K28" s="26">
        <f t="shared" si="0"/>
        <v>0</v>
      </c>
      <c r="L28" s="26">
        <f t="shared" si="0"/>
        <v>0</v>
      </c>
      <c r="M28" s="26">
        <f t="shared" si="0"/>
        <v>0</v>
      </c>
      <c r="N28" s="26">
        <f t="shared" si="0"/>
        <v>0</v>
      </c>
    </row>
    <row r="29" spans="1:14" ht="15.75">
      <c r="A29" s="27" t="s">
        <v>5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7.25" customHeight="1">
      <c r="A30" s="28" t="s">
        <v>6</v>
      </c>
      <c r="B30" s="28">
        <v>2000</v>
      </c>
      <c r="C30" s="30" t="s">
        <v>53</v>
      </c>
      <c r="D30" s="26">
        <f aca="true" t="shared" si="1" ref="D30:N30">D31+D36+D54+D57+D61+D65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</row>
    <row r="31" spans="1:14" ht="16.5" customHeight="1">
      <c r="A31" s="32" t="s">
        <v>77</v>
      </c>
      <c r="B31" s="28">
        <v>2100</v>
      </c>
      <c r="C31" s="30" t="s">
        <v>54</v>
      </c>
      <c r="D31" s="26">
        <f aca="true" t="shared" si="2" ref="D31:N31">D32+D35</f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0</v>
      </c>
      <c r="N31" s="26">
        <f t="shared" si="2"/>
        <v>0</v>
      </c>
    </row>
    <row r="32" spans="1:14" ht="15.75" customHeight="1">
      <c r="A32" s="33" t="s">
        <v>78</v>
      </c>
      <c r="B32" s="28">
        <v>2110</v>
      </c>
      <c r="C32" s="30" t="s">
        <v>55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6.5" customHeight="1">
      <c r="A33" s="34" t="s">
        <v>7</v>
      </c>
      <c r="B33" s="27">
        <v>2111</v>
      </c>
      <c r="C33" s="35" t="s">
        <v>56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32.25" customHeight="1">
      <c r="A34" s="34" t="s">
        <v>108</v>
      </c>
      <c r="B34" s="27">
        <v>2112</v>
      </c>
      <c r="C34" s="35" t="s">
        <v>57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7.25" customHeight="1">
      <c r="A35" s="36" t="s">
        <v>79</v>
      </c>
      <c r="B35" s="28">
        <v>2120</v>
      </c>
      <c r="C35" s="30" t="s">
        <v>58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15.75" customHeight="1">
      <c r="A36" s="37" t="s">
        <v>80</v>
      </c>
      <c r="B36" s="28">
        <v>2200</v>
      </c>
      <c r="C36" s="38" t="s">
        <v>59</v>
      </c>
      <c r="D36" s="26">
        <f aca="true" t="shared" si="3" ref="D36:N36">D37+D38+D39+D40+D41+D42+D44+D51</f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</row>
    <row r="37" spans="1:14" ht="18.75" customHeight="1">
      <c r="A37" s="34" t="s">
        <v>81</v>
      </c>
      <c r="B37" s="39">
        <v>2210</v>
      </c>
      <c r="C37" s="40" t="s">
        <v>60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18.75" customHeight="1">
      <c r="A38" s="34" t="s">
        <v>8</v>
      </c>
      <c r="B38" s="27">
        <v>2220</v>
      </c>
      <c r="C38" s="39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>
      <c r="A39" s="34" t="s">
        <v>9</v>
      </c>
      <c r="B39" s="27">
        <v>2230</v>
      </c>
      <c r="C39" s="39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3.25" customHeight="1">
      <c r="A40" s="41" t="s">
        <v>64</v>
      </c>
      <c r="B40" s="27">
        <v>2240</v>
      </c>
      <c r="C40" s="39">
        <v>120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</row>
    <row r="41" spans="1:14" ht="18.75" customHeight="1">
      <c r="A41" s="33" t="s">
        <v>10</v>
      </c>
      <c r="B41" s="42">
        <v>2250</v>
      </c>
      <c r="C41" s="42">
        <v>130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</row>
    <row r="42" spans="1:14" ht="32.25" customHeight="1">
      <c r="A42" s="33" t="s">
        <v>82</v>
      </c>
      <c r="B42" s="42">
        <v>2260</v>
      </c>
      <c r="C42" s="42">
        <v>140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</row>
    <row r="43" spans="1:14" ht="18" customHeight="1">
      <c r="A43" s="23">
        <v>1</v>
      </c>
      <c r="B43" s="23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L43" s="23">
        <v>12</v>
      </c>
      <c r="M43" s="23">
        <v>13</v>
      </c>
      <c r="N43" s="61">
        <v>14</v>
      </c>
    </row>
    <row r="44" spans="1:14" ht="31.5">
      <c r="A44" s="36" t="s">
        <v>11</v>
      </c>
      <c r="B44" s="43">
        <v>2270</v>
      </c>
      <c r="C44" s="42">
        <v>150</v>
      </c>
      <c r="D44" s="26">
        <f aca="true" t="shared" si="4" ref="D44:N44">D45+D46+D47+D48+D49+D50</f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6">
        <f t="shared" si="4"/>
        <v>0</v>
      </c>
      <c r="K44" s="26">
        <f t="shared" si="4"/>
        <v>0</v>
      </c>
      <c r="L44" s="26">
        <f t="shared" si="4"/>
        <v>0</v>
      </c>
      <c r="M44" s="26">
        <f t="shared" si="4"/>
        <v>0</v>
      </c>
      <c r="N44" s="26">
        <f t="shared" si="4"/>
        <v>0</v>
      </c>
    </row>
    <row r="45" spans="1:14" ht="15.75">
      <c r="A45" s="34" t="s">
        <v>12</v>
      </c>
      <c r="B45" s="27">
        <v>2271</v>
      </c>
      <c r="C45" s="39">
        <v>160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</row>
    <row r="46" spans="1:14" ht="31.5">
      <c r="A46" s="34" t="s">
        <v>83</v>
      </c>
      <c r="B46" s="27">
        <v>2272</v>
      </c>
      <c r="C46" s="39">
        <v>170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</row>
    <row r="47" spans="1:14" ht="22.5" customHeight="1">
      <c r="A47" s="34" t="s">
        <v>13</v>
      </c>
      <c r="B47" s="27">
        <v>2273</v>
      </c>
      <c r="C47" s="39">
        <v>180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.75">
      <c r="A48" s="34" t="s">
        <v>14</v>
      </c>
      <c r="B48" s="27">
        <v>2274</v>
      </c>
      <c r="C48" s="39">
        <v>190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4" ht="15.75">
      <c r="A49" s="34" t="s">
        <v>15</v>
      </c>
      <c r="B49" s="27">
        <v>2275</v>
      </c>
      <c r="C49" s="39">
        <v>200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18.75" customHeight="1">
      <c r="A50" s="34" t="s">
        <v>109</v>
      </c>
      <c r="B50" s="27">
        <v>2276</v>
      </c>
      <c r="C50" s="39">
        <v>210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</row>
    <row r="51" spans="1:14" ht="49.5" customHeight="1">
      <c r="A51" s="44" t="s">
        <v>110</v>
      </c>
      <c r="B51" s="42">
        <v>2280</v>
      </c>
      <c r="C51" s="42">
        <v>220</v>
      </c>
      <c r="D51" s="26">
        <f aca="true" t="shared" si="5" ref="D51:N51">D55+D56</f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 t="shared" si="5"/>
        <v>0</v>
      </c>
      <c r="N51" s="26">
        <f t="shared" si="5"/>
        <v>0</v>
      </c>
    </row>
    <row r="52" spans="1:14" ht="47.25">
      <c r="A52" s="45" t="s">
        <v>16</v>
      </c>
      <c r="B52" s="39">
        <v>2281</v>
      </c>
      <c r="C52" s="39">
        <v>230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</row>
    <row r="53" spans="1:14" ht="48.75" customHeight="1">
      <c r="A53" s="46" t="s">
        <v>17</v>
      </c>
      <c r="B53" s="39">
        <v>2282</v>
      </c>
      <c r="C53" s="39">
        <v>240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ht="16.5" customHeight="1">
      <c r="A54" s="32" t="s">
        <v>84</v>
      </c>
      <c r="B54" s="28">
        <v>2400</v>
      </c>
      <c r="C54" s="23">
        <v>250</v>
      </c>
      <c r="D54" s="26">
        <f aca="true" t="shared" si="6" ref="D54:N54">D58+D59</f>
        <v>0</v>
      </c>
      <c r="E54" s="26">
        <f t="shared" si="6"/>
        <v>0</v>
      </c>
      <c r="F54" s="26">
        <f t="shared" si="6"/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26">
        <f t="shared" si="6"/>
        <v>0</v>
      </c>
      <c r="M54" s="26">
        <f t="shared" si="6"/>
        <v>0</v>
      </c>
      <c r="N54" s="26">
        <f t="shared" si="6"/>
        <v>0</v>
      </c>
    </row>
    <row r="55" spans="1:14" ht="30.75" customHeight="1">
      <c r="A55" s="33" t="s">
        <v>86</v>
      </c>
      <c r="B55" s="43">
        <v>2410</v>
      </c>
      <c r="C55" s="42">
        <v>260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</row>
    <row r="56" spans="1:14" ht="36" customHeight="1">
      <c r="A56" s="33" t="s">
        <v>85</v>
      </c>
      <c r="B56" s="43">
        <v>2420</v>
      </c>
      <c r="C56" s="42">
        <v>270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</row>
    <row r="57" spans="1:14" ht="18" customHeight="1">
      <c r="A57" s="47" t="s">
        <v>87</v>
      </c>
      <c r="B57" s="28">
        <v>2600</v>
      </c>
      <c r="C57" s="23">
        <v>280</v>
      </c>
      <c r="D57" s="48">
        <f aca="true" t="shared" si="7" ref="D57:N57">D58+D59+D60</f>
        <v>0</v>
      </c>
      <c r="E57" s="48">
        <f t="shared" si="7"/>
        <v>0</v>
      </c>
      <c r="F57" s="48">
        <f t="shared" si="7"/>
        <v>0</v>
      </c>
      <c r="G57" s="48">
        <f t="shared" si="7"/>
        <v>0</v>
      </c>
      <c r="H57" s="48">
        <f t="shared" si="7"/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7"/>
        <v>0</v>
      </c>
    </row>
    <row r="58" spans="1:14" ht="47.25">
      <c r="A58" s="36" t="s">
        <v>18</v>
      </c>
      <c r="B58" s="42">
        <v>2610</v>
      </c>
      <c r="C58" s="42">
        <v>290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</row>
    <row r="59" spans="1:14" ht="33" customHeight="1">
      <c r="A59" s="36" t="s">
        <v>19</v>
      </c>
      <c r="B59" s="42">
        <v>2620</v>
      </c>
      <c r="C59" s="42">
        <v>300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33.75" customHeight="1">
      <c r="A60" s="33" t="s">
        <v>88</v>
      </c>
      <c r="B60" s="43">
        <v>2630</v>
      </c>
      <c r="C60" s="42">
        <v>310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</row>
    <row r="61" spans="1:14" ht="21" customHeight="1">
      <c r="A61" s="32" t="s">
        <v>89</v>
      </c>
      <c r="B61" s="28">
        <v>2700</v>
      </c>
      <c r="C61" s="23">
        <v>320</v>
      </c>
      <c r="D61" s="48">
        <f aca="true" t="shared" si="8" ref="D61:N61">D62+D63+D64</f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48">
        <f t="shared" si="8"/>
        <v>0</v>
      </c>
      <c r="N61" s="48">
        <f t="shared" si="8"/>
        <v>0</v>
      </c>
    </row>
    <row r="62" spans="1:14" ht="24" customHeight="1">
      <c r="A62" s="33" t="s">
        <v>20</v>
      </c>
      <c r="B62" s="43">
        <v>2710</v>
      </c>
      <c r="C62" s="42">
        <v>330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</row>
    <row r="63" spans="1:14" ht="16.5" customHeight="1">
      <c r="A63" s="33" t="s">
        <v>21</v>
      </c>
      <c r="B63" s="43">
        <v>2720</v>
      </c>
      <c r="C63" s="42">
        <v>340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</row>
    <row r="64" spans="1:14" ht="19.5" customHeight="1">
      <c r="A64" s="33" t="s">
        <v>90</v>
      </c>
      <c r="B64" s="43">
        <v>2730</v>
      </c>
      <c r="C64" s="42">
        <v>350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</row>
    <row r="65" spans="1:14" ht="16.5" customHeight="1">
      <c r="A65" s="47" t="s">
        <v>91</v>
      </c>
      <c r="B65" s="28">
        <v>2800</v>
      </c>
      <c r="C65" s="23">
        <v>360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</row>
    <row r="66" spans="1:14" ht="16.5" customHeight="1">
      <c r="A66" s="49" t="s">
        <v>22</v>
      </c>
      <c r="B66" s="23">
        <v>3000</v>
      </c>
      <c r="C66" s="23">
        <v>370</v>
      </c>
      <c r="D66" s="29">
        <f aca="true" t="shared" si="9" ref="D66:N66">D67</f>
        <v>50000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0</v>
      </c>
      <c r="J66" s="29">
        <f t="shared" si="9"/>
        <v>0</v>
      </c>
      <c r="K66" s="29">
        <f t="shared" si="9"/>
        <v>0</v>
      </c>
      <c r="L66" s="29">
        <f t="shared" si="9"/>
        <v>0</v>
      </c>
      <c r="M66" s="29">
        <f t="shared" si="9"/>
        <v>0</v>
      </c>
      <c r="N66" s="29">
        <f t="shared" si="9"/>
        <v>0</v>
      </c>
    </row>
    <row r="67" spans="1:14" ht="20.25" customHeight="1">
      <c r="A67" s="62" t="s">
        <v>23</v>
      </c>
      <c r="B67" s="31">
        <v>3100</v>
      </c>
      <c r="C67" s="31">
        <v>380</v>
      </c>
      <c r="D67" s="63">
        <f aca="true" t="shared" si="10" ref="D67:N67">D68+D72</f>
        <v>50000</v>
      </c>
      <c r="E67" s="63">
        <f t="shared" si="10"/>
        <v>0</v>
      </c>
      <c r="F67" s="63">
        <f t="shared" si="10"/>
        <v>0</v>
      </c>
      <c r="G67" s="63">
        <f t="shared" si="10"/>
        <v>0</v>
      </c>
      <c r="H67" s="63">
        <f t="shared" si="10"/>
        <v>0</v>
      </c>
      <c r="I67" s="63">
        <f t="shared" si="10"/>
        <v>0</v>
      </c>
      <c r="J67" s="63">
        <f t="shared" si="10"/>
        <v>0</v>
      </c>
      <c r="K67" s="63">
        <f t="shared" si="10"/>
        <v>0</v>
      </c>
      <c r="L67" s="63">
        <f t="shared" si="10"/>
        <v>0</v>
      </c>
      <c r="M67" s="63">
        <f t="shared" si="10"/>
        <v>0</v>
      </c>
      <c r="N67" s="63">
        <f t="shared" si="10"/>
        <v>0</v>
      </c>
    </row>
    <row r="68" spans="1:14" ht="35.25" customHeight="1">
      <c r="A68" s="50" t="s">
        <v>24</v>
      </c>
      <c r="B68" s="42">
        <v>3110</v>
      </c>
      <c r="C68" s="42">
        <v>390</v>
      </c>
      <c r="D68" s="48">
        <v>50000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8">
        <f>I68-J68</f>
        <v>0</v>
      </c>
      <c r="N68" s="26">
        <v>0</v>
      </c>
    </row>
    <row r="69" spans="1:14" ht="20.25" customHeight="1">
      <c r="A69" s="51" t="s">
        <v>25</v>
      </c>
      <c r="B69" s="42">
        <v>3120</v>
      </c>
      <c r="C69" s="42">
        <v>400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30.75" customHeight="1">
      <c r="A70" s="52" t="s">
        <v>92</v>
      </c>
      <c r="B70" s="39">
        <v>3121</v>
      </c>
      <c r="C70" s="39">
        <v>410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</row>
    <row r="71" spans="1:14" ht="30" customHeight="1">
      <c r="A71" s="52" t="s">
        <v>93</v>
      </c>
      <c r="B71" s="39">
        <v>3122</v>
      </c>
      <c r="C71" s="39">
        <v>420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</row>
    <row r="72" spans="1:14" ht="15.75" customHeight="1">
      <c r="A72" s="53" t="s">
        <v>26</v>
      </c>
      <c r="B72" s="54">
        <v>3130</v>
      </c>
      <c r="C72" s="54">
        <v>430</v>
      </c>
      <c r="D72" s="55">
        <f>D73+D74</f>
        <v>0</v>
      </c>
      <c r="E72" s="55"/>
      <c r="F72" s="55">
        <f>F73+F74</f>
        <v>0</v>
      </c>
      <c r="G72" s="55"/>
      <c r="H72" s="55">
        <f>H73+H74</f>
        <v>0</v>
      </c>
      <c r="I72" s="55">
        <f>I73+I74</f>
        <v>0</v>
      </c>
      <c r="J72" s="55">
        <f>J73+J74</f>
        <v>0</v>
      </c>
      <c r="K72" s="55"/>
      <c r="L72" s="55">
        <f>L73+L74</f>
        <v>0</v>
      </c>
      <c r="M72" s="55">
        <f>M74</f>
        <v>0</v>
      </c>
      <c r="N72" s="55">
        <f>N73+N74</f>
        <v>0</v>
      </c>
    </row>
    <row r="73" spans="1:14" ht="31.5">
      <c r="A73" s="56" t="s">
        <v>94</v>
      </c>
      <c r="B73" s="39">
        <v>3131</v>
      </c>
      <c r="C73" s="39">
        <v>440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</row>
    <row r="74" spans="1:14" ht="18.75" customHeight="1">
      <c r="A74" s="56" t="s">
        <v>27</v>
      </c>
      <c r="B74" s="39">
        <v>3132</v>
      </c>
      <c r="C74" s="39">
        <v>450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48">
        <f>I74-J74</f>
        <v>0</v>
      </c>
      <c r="N74" s="26">
        <v>0</v>
      </c>
    </row>
    <row r="75" spans="1:14" ht="21.75" customHeight="1">
      <c r="A75" s="57" t="s">
        <v>28</v>
      </c>
      <c r="B75" s="42">
        <v>3140</v>
      </c>
      <c r="C75" s="42">
        <v>460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</row>
    <row r="76" spans="1:14" ht="31.5">
      <c r="A76" s="58" t="s">
        <v>95</v>
      </c>
      <c r="B76" s="39">
        <v>3141</v>
      </c>
      <c r="C76" s="39">
        <v>470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</row>
    <row r="77" spans="1:14" ht="31.5">
      <c r="A77" s="58" t="s">
        <v>96</v>
      </c>
      <c r="B77" s="39">
        <v>3142</v>
      </c>
      <c r="C77" s="39">
        <v>480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4" ht="33" customHeight="1">
      <c r="A78" s="58" t="s">
        <v>97</v>
      </c>
      <c r="B78" s="39">
        <v>3143</v>
      </c>
      <c r="C78" s="39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4" ht="19.5" customHeight="1">
      <c r="A79" s="23">
        <v>1</v>
      </c>
      <c r="B79" s="23">
        <v>2</v>
      </c>
      <c r="C79" s="23">
        <v>3</v>
      </c>
      <c r="D79" s="23">
        <v>4</v>
      </c>
      <c r="E79" s="23">
        <v>5</v>
      </c>
      <c r="F79" s="23">
        <v>6</v>
      </c>
      <c r="G79" s="23">
        <v>7</v>
      </c>
      <c r="H79" s="23">
        <v>8</v>
      </c>
      <c r="I79" s="23">
        <v>9</v>
      </c>
      <c r="J79" s="23">
        <v>10</v>
      </c>
      <c r="K79" s="23">
        <v>11</v>
      </c>
      <c r="L79" s="23">
        <v>12</v>
      </c>
      <c r="M79" s="23">
        <v>13</v>
      </c>
      <c r="N79" s="61">
        <v>14</v>
      </c>
    </row>
    <row r="80" spans="1:14" ht="31.5">
      <c r="A80" s="59" t="s">
        <v>29</v>
      </c>
      <c r="B80" s="54">
        <v>3150</v>
      </c>
      <c r="C80" s="54">
        <v>500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6" customHeight="1">
      <c r="A81" s="59" t="s">
        <v>98</v>
      </c>
      <c r="B81" s="54">
        <v>3160</v>
      </c>
      <c r="C81" s="54">
        <v>510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26.25" customHeight="1">
      <c r="A82" s="53" t="s">
        <v>30</v>
      </c>
      <c r="B82" s="54">
        <v>3200</v>
      </c>
      <c r="C82" s="54">
        <v>520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</row>
    <row r="83" spans="1:14" ht="36" customHeight="1">
      <c r="A83" s="60" t="s">
        <v>65</v>
      </c>
      <c r="B83" s="42">
        <v>3210</v>
      </c>
      <c r="C83" s="42">
        <v>530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ht="35.25" customHeight="1">
      <c r="A84" s="50" t="s">
        <v>31</v>
      </c>
      <c r="B84" s="42">
        <v>3220</v>
      </c>
      <c r="C84" s="42">
        <v>540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</row>
    <row r="85" spans="1:14" ht="30.75" customHeight="1">
      <c r="A85" s="51" t="s">
        <v>99</v>
      </c>
      <c r="B85" s="42">
        <v>3230</v>
      </c>
      <c r="C85" s="42">
        <v>550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</row>
    <row r="86" spans="1:14" ht="17.25" customHeight="1">
      <c r="A86" s="57" t="s">
        <v>32</v>
      </c>
      <c r="B86" s="42">
        <v>3240</v>
      </c>
      <c r="C86" s="42">
        <v>560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</row>
    <row r="87" spans="1:14" ht="22.5" customHeight="1">
      <c r="A87" s="49" t="s">
        <v>33</v>
      </c>
      <c r="B87" s="23">
        <v>4100</v>
      </c>
      <c r="C87" s="23">
        <v>570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</row>
    <row r="88" spans="1:14" ht="35.25" customHeight="1">
      <c r="A88" s="57" t="s">
        <v>34</v>
      </c>
      <c r="B88" s="42">
        <v>4110</v>
      </c>
      <c r="C88" s="42">
        <v>580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</row>
    <row r="89" spans="1:14" ht="35.25" customHeight="1">
      <c r="A89" s="56" t="s">
        <v>35</v>
      </c>
      <c r="B89" s="39">
        <v>4111</v>
      </c>
      <c r="C89" s="39">
        <v>590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30.75" customHeight="1">
      <c r="A90" s="56" t="s">
        <v>36</v>
      </c>
      <c r="B90" s="39">
        <v>4112</v>
      </c>
      <c r="C90" s="39">
        <v>600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</row>
    <row r="91" spans="1:14" ht="16.5" customHeight="1">
      <c r="A91" s="57" t="s">
        <v>66</v>
      </c>
      <c r="B91" s="39">
        <v>4113</v>
      </c>
      <c r="C91" s="39">
        <v>610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</row>
    <row r="92" spans="1:14" ht="19.5" customHeight="1">
      <c r="A92" s="49" t="s">
        <v>37</v>
      </c>
      <c r="B92" s="23">
        <v>4200</v>
      </c>
      <c r="C92" s="23">
        <v>620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</row>
    <row r="93" spans="1:14" ht="18" customHeight="1">
      <c r="A93" s="57" t="s">
        <v>38</v>
      </c>
      <c r="B93" s="42">
        <v>4210</v>
      </c>
      <c r="C93" s="42">
        <v>630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</row>
    <row r="94" spans="1:14" ht="24.75" customHeight="1">
      <c r="A94" s="57" t="s">
        <v>39</v>
      </c>
      <c r="B94" s="42">
        <v>5000</v>
      </c>
      <c r="C94" s="42">
        <v>640</v>
      </c>
      <c r="D94" s="39" t="s">
        <v>4</v>
      </c>
      <c r="E94" s="26">
        <v>0</v>
      </c>
      <c r="F94" s="39" t="s">
        <v>4</v>
      </c>
      <c r="G94" s="39" t="s">
        <v>4</v>
      </c>
      <c r="H94" s="39" t="s">
        <v>4</v>
      </c>
      <c r="I94" s="39" t="s">
        <v>4</v>
      </c>
      <c r="J94" s="39" t="s">
        <v>4</v>
      </c>
      <c r="K94" s="39" t="s">
        <v>4</v>
      </c>
      <c r="L94" s="39" t="s">
        <v>4</v>
      </c>
      <c r="M94" s="39" t="s">
        <v>4</v>
      </c>
      <c r="N94" s="39" t="s">
        <v>4</v>
      </c>
    </row>
    <row r="95" spans="1:14" ht="24.7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7.25" customHeight="1">
      <c r="A96" s="11" t="s">
        <v>63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8.75" customHeight="1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8" customHeight="1" hidden="1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9.5" customHeight="1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>
      <c r="A101" s="13"/>
      <c r="B101" s="71" t="s">
        <v>131</v>
      </c>
      <c r="C101" s="71"/>
      <c r="D101" s="71"/>
      <c r="E101" s="8"/>
      <c r="F101" s="68"/>
      <c r="G101" s="68"/>
      <c r="H101" s="8"/>
      <c r="I101" s="72" t="s">
        <v>61</v>
      </c>
      <c r="J101" s="72"/>
      <c r="K101" s="8"/>
      <c r="L101" s="8"/>
      <c r="M101" s="8"/>
      <c r="N101" s="8"/>
    </row>
    <row r="102" spans="1:14" ht="15.75">
      <c r="A102" s="7"/>
      <c r="B102" s="8"/>
      <c r="C102" s="8"/>
      <c r="D102" s="9"/>
      <c r="E102" s="9"/>
      <c r="F102" s="76" t="s">
        <v>40</v>
      </c>
      <c r="G102" s="76"/>
      <c r="H102" s="8"/>
      <c r="I102" s="76" t="s">
        <v>133</v>
      </c>
      <c r="J102" s="76"/>
      <c r="K102" s="8"/>
      <c r="L102" s="8"/>
      <c r="M102" s="8"/>
      <c r="N102" s="8"/>
    </row>
    <row r="103" spans="1:14" ht="15.75">
      <c r="A103" s="8"/>
      <c r="B103" s="7"/>
      <c r="D103" s="7"/>
      <c r="E103" s="7"/>
      <c r="H103" s="8"/>
      <c r="I103" s="8"/>
      <c r="J103" s="7"/>
      <c r="K103" s="7"/>
      <c r="L103" s="8"/>
      <c r="M103" s="8"/>
      <c r="N103" s="8"/>
    </row>
    <row r="104" spans="1:14" ht="15.75">
      <c r="A104" s="8"/>
      <c r="B104" s="7"/>
      <c r="D104" s="7"/>
      <c r="E104" s="7"/>
      <c r="H104" s="8"/>
      <c r="I104" s="8"/>
      <c r="J104" s="7"/>
      <c r="K104" s="7"/>
      <c r="L104" s="8"/>
      <c r="M104" s="8"/>
      <c r="N104" s="8"/>
    </row>
    <row r="105" spans="1:14" ht="15.75">
      <c r="A105" s="8"/>
      <c r="B105" s="7"/>
      <c r="D105" s="7"/>
      <c r="E105" s="7"/>
      <c r="H105" s="8"/>
      <c r="I105" s="8"/>
      <c r="J105" s="7"/>
      <c r="K105" s="7"/>
      <c r="L105" s="8"/>
      <c r="M105" s="8"/>
      <c r="N105" s="8"/>
    </row>
    <row r="106" spans="1:14" ht="15.75">
      <c r="A106" s="7"/>
      <c r="B106" s="80" t="s">
        <v>132</v>
      </c>
      <c r="C106" s="80"/>
      <c r="D106" s="80"/>
      <c r="E106" s="8"/>
      <c r="F106" s="68"/>
      <c r="G106" s="68"/>
      <c r="H106" s="8"/>
      <c r="I106" s="72" t="s">
        <v>62</v>
      </c>
      <c r="J106" s="72"/>
      <c r="K106" s="8"/>
      <c r="L106" s="8"/>
      <c r="M106" s="8"/>
      <c r="N106" s="8"/>
    </row>
    <row r="107" spans="1:14" ht="15.75">
      <c r="A107" s="8"/>
      <c r="B107" s="7"/>
      <c r="D107" s="7"/>
      <c r="E107" s="7"/>
      <c r="F107" s="76" t="s">
        <v>40</v>
      </c>
      <c r="G107" s="76"/>
      <c r="H107" s="8"/>
      <c r="I107" s="76" t="s">
        <v>133</v>
      </c>
      <c r="J107" s="76"/>
      <c r="K107" s="7"/>
      <c r="L107" s="8"/>
      <c r="M107" s="8"/>
      <c r="N107" s="8"/>
    </row>
    <row r="108" spans="1:14" ht="15.75">
      <c r="A108" s="1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8" ht="15.75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R109" s="3"/>
    </row>
    <row r="110" spans="1:18" ht="15.75">
      <c r="A110" s="1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R110" s="3"/>
    </row>
    <row r="111" spans="1:18" ht="15.75">
      <c r="A111" s="10" t="s">
        <v>138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R111" s="3"/>
    </row>
    <row r="113" ht="12.75">
      <c r="R113" s="3"/>
    </row>
    <row r="118" spans="1:11" ht="12.75">
      <c r="A118" s="21" t="s">
        <v>102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</sheetData>
  <sheetProtection/>
  <mergeCells count="35">
    <mergeCell ref="A7:N7"/>
    <mergeCell ref="A19:D19"/>
    <mergeCell ref="A24:A26"/>
    <mergeCell ref="C24:C26"/>
    <mergeCell ref="G25:G26"/>
    <mergeCell ref="E24:E26"/>
    <mergeCell ref="M24:N24"/>
    <mergeCell ref="D24:D26"/>
    <mergeCell ref="F24:G24"/>
    <mergeCell ref="M25:M26"/>
    <mergeCell ref="N25:N26"/>
    <mergeCell ref="L24:L26"/>
    <mergeCell ref="H24:H26"/>
    <mergeCell ref="I24:I26"/>
    <mergeCell ref="A8:N8"/>
    <mergeCell ref="B24:B26"/>
    <mergeCell ref="J2:N2"/>
    <mergeCell ref="J3:N3"/>
    <mergeCell ref="J4:N4"/>
    <mergeCell ref="J5:N5"/>
    <mergeCell ref="F10:G10"/>
    <mergeCell ref="F25:F26"/>
    <mergeCell ref="J24:K24"/>
    <mergeCell ref="J25:J26"/>
    <mergeCell ref="K25:K26"/>
    <mergeCell ref="A9:N9"/>
    <mergeCell ref="F107:G107"/>
    <mergeCell ref="I107:J107"/>
    <mergeCell ref="E19:K19"/>
    <mergeCell ref="B101:D101"/>
    <mergeCell ref="I101:J101"/>
    <mergeCell ref="F102:G102"/>
    <mergeCell ref="I102:J102"/>
    <mergeCell ref="B106:D106"/>
    <mergeCell ref="I106:J106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2" max="13" man="1"/>
    <brk id="7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</cp:lastModifiedBy>
  <cp:lastPrinted>2016-07-05T06:20:59Z</cp:lastPrinted>
  <dcterms:created xsi:type="dcterms:W3CDTF">2012-01-04T13:30:53Z</dcterms:created>
  <dcterms:modified xsi:type="dcterms:W3CDTF">2016-08-23T05:17:20Z</dcterms:modified>
  <cp:category/>
  <cp:version/>
  <cp:contentType/>
  <cp:contentStatus/>
</cp:coreProperties>
</file>